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esktop\Stari rač\NOVA SLR\JP\2. JP EKSRP\"/>
    </mc:Choice>
  </mc:AlternateContent>
  <xr:revisionPtr revIDLastSave="0" documentId="8_{10AE580C-1A12-472D-9B49-D1849D697619}" xr6:coauthVersionLast="47" xr6:coauthVersionMax="47" xr10:uidLastSave="{00000000-0000-0000-0000-000000000000}"/>
  <bookViews>
    <workbookView xWindow="28680" yWindow="-120" windowWidth="29040" windowHeight="15720" xr2:uid="{85A92683-A75B-4F60-9F4C-56C46678E13D}"/>
  </bookViews>
  <sheets>
    <sheet name="Skupni" sheetId="1" r:id="rId1"/>
    <sheet name="Vodilni partner" sheetId="8" r:id="rId2"/>
    <sheet name="Partner 1" sheetId="9" r:id="rId3"/>
    <sheet name="Partner 2" sheetId="10" r:id="rId4"/>
    <sheet name="Partner 3" sheetId="11" r:id="rId5"/>
    <sheet name="Baza" sheetId="2" r:id="rId6"/>
  </sheets>
  <definedNames>
    <definedName name="_xlnm.Print_Titles" localSheetId="2">'Partner 1'!$1:$3</definedName>
    <definedName name="_xlnm.Print_Titles" localSheetId="3">'Partner 2'!$1:$3</definedName>
    <definedName name="_xlnm.Print_Titles" localSheetId="4">'Partner 3'!$1:$3</definedName>
    <definedName name="_xlnm.Print_Titles" localSheetId="0">Skupni!$1:$3</definedName>
    <definedName name="_xlnm.Print_Titles" localSheetId="1">'Vodilni partner'!$1:$3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8" l="1"/>
  <c r="A1" i="10"/>
  <c r="A1" i="9"/>
  <c r="I57" i="11"/>
  <c r="J54" i="11"/>
  <c r="H54" i="11"/>
  <c r="G54" i="11"/>
  <c r="J53" i="11"/>
  <c r="H53" i="11"/>
  <c r="K53" i="11" s="1"/>
  <c r="G53" i="11"/>
  <c r="J52" i="11"/>
  <c r="H52" i="11"/>
  <c r="G52" i="11"/>
  <c r="I52" i="11" s="1"/>
  <c r="J51" i="11"/>
  <c r="I51" i="11"/>
  <c r="H51" i="11"/>
  <c r="G51" i="11"/>
  <c r="J50" i="11"/>
  <c r="H50" i="11"/>
  <c r="G50" i="11"/>
  <c r="J49" i="11"/>
  <c r="K49" i="11" s="1"/>
  <c r="I49" i="11"/>
  <c r="H49" i="11"/>
  <c r="G49" i="11"/>
  <c r="J48" i="11"/>
  <c r="H48" i="11"/>
  <c r="G48" i="11"/>
  <c r="I48" i="11" s="1"/>
  <c r="J47" i="11"/>
  <c r="H47" i="11"/>
  <c r="G47" i="11"/>
  <c r="J46" i="11"/>
  <c r="H46" i="11"/>
  <c r="G46" i="11"/>
  <c r="J45" i="11"/>
  <c r="H45" i="11"/>
  <c r="G45" i="11"/>
  <c r="J44" i="11"/>
  <c r="H44" i="11"/>
  <c r="G44" i="11"/>
  <c r="J43" i="11"/>
  <c r="H43" i="11"/>
  <c r="G43" i="11"/>
  <c r="I43" i="11" s="1"/>
  <c r="J42" i="11"/>
  <c r="H42" i="11"/>
  <c r="G42" i="11"/>
  <c r="J41" i="11"/>
  <c r="H41" i="11"/>
  <c r="K41" i="11" s="1"/>
  <c r="G41" i="11"/>
  <c r="I41" i="11" s="1"/>
  <c r="J40" i="11"/>
  <c r="K40" i="11" s="1"/>
  <c r="H40" i="11"/>
  <c r="G40" i="11"/>
  <c r="I40" i="11" s="1"/>
  <c r="J39" i="11"/>
  <c r="H39" i="11"/>
  <c r="G39" i="11"/>
  <c r="J38" i="11"/>
  <c r="H38" i="11"/>
  <c r="G38" i="11"/>
  <c r="I38" i="11" s="1"/>
  <c r="J37" i="11"/>
  <c r="H37" i="11"/>
  <c r="I37" i="11" s="1"/>
  <c r="G37" i="11"/>
  <c r="J36" i="11"/>
  <c r="H36" i="11"/>
  <c r="K36" i="11" s="1"/>
  <c r="G36" i="11"/>
  <c r="J35" i="11"/>
  <c r="H35" i="11"/>
  <c r="G35" i="11"/>
  <c r="I29" i="11"/>
  <c r="J26" i="11"/>
  <c r="H26" i="11"/>
  <c r="I26" i="11" s="1"/>
  <c r="G26" i="11"/>
  <c r="J25" i="11"/>
  <c r="H25" i="11"/>
  <c r="K25" i="11" s="1"/>
  <c r="G25" i="11"/>
  <c r="I25" i="11" s="1"/>
  <c r="J24" i="11"/>
  <c r="H24" i="11"/>
  <c r="K24" i="11" s="1"/>
  <c r="G24" i="11"/>
  <c r="J23" i="11"/>
  <c r="H23" i="11"/>
  <c r="G23" i="11"/>
  <c r="J22" i="11"/>
  <c r="H22" i="11"/>
  <c r="G22" i="11"/>
  <c r="J21" i="11"/>
  <c r="K21" i="11" s="1"/>
  <c r="I21" i="11"/>
  <c r="H21" i="11"/>
  <c r="G21" i="11"/>
  <c r="J20" i="11"/>
  <c r="H20" i="11"/>
  <c r="G20" i="11"/>
  <c r="J19" i="11"/>
  <c r="I19" i="11"/>
  <c r="H19" i="11"/>
  <c r="G19" i="11"/>
  <c r="J18" i="11"/>
  <c r="H18" i="11"/>
  <c r="G18" i="11"/>
  <c r="J17" i="11"/>
  <c r="H17" i="11"/>
  <c r="G17" i="11"/>
  <c r="I17" i="11" s="1"/>
  <c r="J16" i="11"/>
  <c r="K16" i="11" s="1"/>
  <c r="H16" i="11"/>
  <c r="G16" i="11"/>
  <c r="J15" i="11"/>
  <c r="H15" i="11"/>
  <c r="G15" i="11"/>
  <c r="J14" i="11"/>
  <c r="H14" i="11"/>
  <c r="K14" i="11" s="1"/>
  <c r="G14" i="11"/>
  <c r="J13" i="11"/>
  <c r="H13" i="11"/>
  <c r="G13" i="11"/>
  <c r="J12" i="11"/>
  <c r="H12" i="11"/>
  <c r="G12" i="11"/>
  <c r="J11" i="11"/>
  <c r="H11" i="11"/>
  <c r="G11" i="11"/>
  <c r="J10" i="11"/>
  <c r="H10" i="11"/>
  <c r="K10" i="11" s="1"/>
  <c r="G10" i="11"/>
  <c r="J9" i="11"/>
  <c r="H9" i="11"/>
  <c r="K9" i="11" s="1"/>
  <c r="G9" i="11"/>
  <c r="I9" i="11" s="1"/>
  <c r="J8" i="11"/>
  <c r="H8" i="11"/>
  <c r="G8" i="11"/>
  <c r="J7" i="11"/>
  <c r="H7" i="11"/>
  <c r="G7" i="11"/>
  <c r="I57" i="10"/>
  <c r="K54" i="10"/>
  <c r="J54" i="10"/>
  <c r="H54" i="10"/>
  <c r="G54" i="10"/>
  <c r="J53" i="10"/>
  <c r="H53" i="10"/>
  <c r="G53" i="10"/>
  <c r="J52" i="10"/>
  <c r="H52" i="10"/>
  <c r="K52" i="10" s="1"/>
  <c r="G52" i="10"/>
  <c r="J51" i="10"/>
  <c r="H51" i="10"/>
  <c r="K51" i="10" s="1"/>
  <c r="G51" i="10"/>
  <c r="J50" i="10"/>
  <c r="H50" i="10"/>
  <c r="K50" i="10" s="1"/>
  <c r="G50" i="10"/>
  <c r="J49" i="10"/>
  <c r="H49" i="10"/>
  <c r="G49" i="10"/>
  <c r="J48" i="10"/>
  <c r="H48" i="10"/>
  <c r="K48" i="10" s="1"/>
  <c r="G48" i="10"/>
  <c r="J47" i="10"/>
  <c r="H47" i="10"/>
  <c r="G47" i="10"/>
  <c r="J46" i="10"/>
  <c r="H46" i="10"/>
  <c r="G46" i="10"/>
  <c r="J45" i="10"/>
  <c r="H45" i="10"/>
  <c r="K45" i="10" s="1"/>
  <c r="G45" i="10"/>
  <c r="J44" i="10"/>
  <c r="H44" i="10"/>
  <c r="G44" i="10"/>
  <c r="J43" i="10"/>
  <c r="H43" i="10"/>
  <c r="G43" i="10"/>
  <c r="J42" i="10"/>
  <c r="H42" i="10"/>
  <c r="G42" i="10"/>
  <c r="J41" i="10"/>
  <c r="H41" i="10"/>
  <c r="G41" i="10"/>
  <c r="I41" i="10" s="1"/>
  <c r="J40" i="10"/>
  <c r="H40" i="10"/>
  <c r="I40" i="10" s="1"/>
  <c r="G40" i="10"/>
  <c r="J39" i="10"/>
  <c r="K39" i="10" s="1"/>
  <c r="H39" i="10"/>
  <c r="I39" i="10" s="1"/>
  <c r="G39" i="10"/>
  <c r="J38" i="10"/>
  <c r="H38" i="10"/>
  <c r="G38" i="10"/>
  <c r="J37" i="10"/>
  <c r="H37" i="10"/>
  <c r="G37" i="10"/>
  <c r="J36" i="10"/>
  <c r="H36" i="10"/>
  <c r="K36" i="10" s="1"/>
  <c r="G36" i="10"/>
  <c r="I36" i="10" s="1"/>
  <c r="J35" i="10"/>
  <c r="H35" i="10"/>
  <c r="G35" i="10"/>
  <c r="I29" i="10"/>
  <c r="J26" i="10"/>
  <c r="H26" i="10"/>
  <c r="G26" i="10"/>
  <c r="J25" i="10"/>
  <c r="H25" i="10"/>
  <c r="G25" i="10"/>
  <c r="J24" i="10"/>
  <c r="H24" i="10"/>
  <c r="G24" i="10"/>
  <c r="J23" i="10"/>
  <c r="H23" i="10"/>
  <c r="K23" i="10" s="1"/>
  <c r="G23" i="10"/>
  <c r="J22" i="10"/>
  <c r="H22" i="10"/>
  <c r="G22" i="10"/>
  <c r="J21" i="10"/>
  <c r="H21" i="10"/>
  <c r="G21" i="10"/>
  <c r="J20" i="10"/>
  <c r="H20" i="10"/>
  <c r="G20" i="10"/>
  <c r="J19" i="10"/>
  <c r="H19" i="10"/>
  <c r="K19" i="10" s="1"/>
  <c r="G19" i="10"/>
  <c r="I19" i="10" s="1"/>
  <c r="J18" i="10"/>
  <c r="H18" i="10"/>
  <c r="K18" i="10" s="1"/>
  <c r="G18" i="10"/>
  <c r="I18" i="10" s="1"/>
  <c r="J17" i="10"/>
  <c r="H17" i="10"/>
  <c r="G17" i="10"/>
  <c r="J16" i="10"/>
  <c r="H16" i="10"/>
  <c r="G16" i="10"/>
  <c r="J15" i="10"/>
  <c r="H15" i="10"/>
  <c r="G15" i="10"/>
  <c r="I15" i="10" s="1"/>
  <c r="J14" i="10"/>
  <c r="H14" i="10"/>
  <c r="G14" i="10"/>
  <c r="J13" i="10"/>
  <c r="H13" i="10"/>
  <c r="K13" i="10" s="1"/>
  <c r="G13" i="10"/>
  <c r="J12" i="10"/>
  <c r="H12" i="10"/>
  <c r="K12" i="10" s="1"/>
  <c r="G12" i="10"/>
  <c r="I12" i="10" s="1"/>
  <c r="J11" i="10"/>
  <c r="H11" i="10"/>
  <c r="G11" i="10"/>
  <c r="J10" i="10"/>
  <c r="H10" i="10"/>
  <c r="G10" i="10"/>
  <c r="J9" i="10"/>
  <c r="H9" i="10"/>
  <c r="G9" i="10"/>
  <c r="J8" i="10"/>
  <c r="H8" i="10"/>
  <c r="G8" i="10"/>
  <c r="J7" i="10"/>
  <c r="H7" i="10"/>
  <c r="K7" i="10" s="1"/>
  <c r="G7" i="10"/>
  <c r="I57" i="9"/>
  <c r="J54" i="9"/>
  <c r="H54" i="9"/>
  <c r="G54" i="9"/>
  <c r="J53" i="9"/>
  <c r="H53" i="9"/>
  <c r="G53" i="9"/>
  <c r="I53" i="9" s="1"/>
  <c r="J52" i="9"/>
  <c r="H52" i="9"/>
  <c r="G52" i="9"/>
  <c r="J51" i="9"/>
  <c r="H51" i="9"/>
  <c r="G51" i="9"/>
  <c r="J50" i="9"/>
  <c r="H50" i="9"/>
  <c r="K50" i="9" s="1"/>
  <c r="G50" i="9"/>
  <c r="J49" i="9"/>
  <c r="H49" i="9"/>
  <c r="G49" i="9"/>
  <c r="I49" i="9" s="1"/>
  <c r="J48" i="9"/>
  <c r="K48" i="9" s="1"/>
  <c r="H48" i="9"/>
  <c r="G48" i="9"/>
  <c r="J47" i="9"/>
  <c r="H47" i="9"/>
  <c r="K47" i="9" s="1"/>
  <c r="G47" i="9"/>
  <c r="J46" i="9"/>
  <c r="H46" i="9"/>
  <c r="G46" i="9"/>
  <c r="J45" i="9"/>
  <c r="H45" i="9"/>
  <c r="G45" i="9"/>
  <c r="I45" i="9" s="1"/>
  <c r="J44" i="9"/>
  <c r="H44" i="9"/>
  <c r="G44" i="9"/>
  <c r="J43" i="9"/>
  <c r="H43" i="9"/>
  <c r="G43" i="9"/>
  <c r="J42" i="9"/>
  <c r="H42" i="9"/>
  <c r="K42" i="9" s="1"/>
  <c r="G42" i="9"/>
  <c r="J41" i="9"/>
  <c r="I41" i="9"/>
  <c r="H41" i="9"/>
  <c r="G41" i="9"/>
  <c r="J40" i="9"/>
  <c r="H40" i="9"/>
  <c r="K40" i="9" s="1"/>
  <c r="G40" i="9"/>
  <c r="J39" i="9"/>
  <c r="H39" i="9"/>
  <c r="G39" i="9"/>
  <c r="J38" i="9"/>
  <c r="H38" i="9"/>
  <c r="G38" i="9"/>
  <c r="J37" i="9"/>
  <c r="H37" i="9"/>
  <c r="G37" i="9"/>
  <c r="I37" i="9" s="1"/>
  <c r="J36" i="9"/>
  <c r="H36" i="9"/>
  <c r="G36" i="9"/>
  <c r="J35" i="9"/>
  <c r="H35" i="9"/>
  <c r="G35" i="9"/>
  <c r="I29" i="9"/>
  <c r="J26" i="9"/>
  <c r="H26" i="9"/>
  <c r="I26" i="9" s="1"/>
  <c r="G26" i="9"/>
  <c r="J25" i="9"/>
  <c r="H25" i="9"/>
  <c r="G25" i="9"/>
  <c r="J24" i="9"/>
  <c r="H24" i="9"/>
  <c r="K24" i="9" s="1"/>
  <c r="G24" i="9"/>
  <c r="J23" i="9"/>
  <c r="H23" i="9"/>
  <c r="G23" i="9"/>
  <c r="I23" i="9" s="1"/>
  <c r="J22" i="9"/>
  <c r="H22" i="9"/>
  <c r="G22" i="9"/>
  <c r="J21" i="9"/>
  <c r="H21" i="9"/>
  <c r="G21" i="9"/>
  <c r="J20" i="9"/>
  <c r="H20" i="9"/>
  <c r="G20" i="9"/>
  <c r="I20" i="9" s="1"/>
  <c r="J19" i="9"/>
  <c r="H19" i="9"/>
  <c r="I19" i="9" s="1"/>
  <c r="G19" i="9"/>
  <c r="J18" i="9"/>
  <c r="H18" i="9"/>
  <c r="G18" i="9"/>
  <c r="J17" i="9"/>
  <c r="H17" i="9"/>
  <c r="K17" i="9" s="1"/>
  <c r="G17" i="9"/>
  <c r="J16" i="9"/>
  <c r="H16" i="9"/>
  <c r="G16" i="9"/>
  <c r="J15" i="9"/>
  <c r="H15" i="9"/>
  <c r="G15" i="9"/>
  <c r="I15" i="9" s="1"/>
  <c r="J14" i="9"/>
  <c r="H14" i="9"/>
  <c r="G14" i="9"/>
  <c r="J13" i="9"/>
  <c r="H13" i="9"/>
  <c r="G13" i="9"/>
  <c r="J12" i="9"/>
  <c r="H12" i="9"/>
  <c r="K12" i="9" s="1"/>
  <c r="G12" i="9"/>
  <c r="J11" i="9"/>
  <c r="I11" i="9"/>
  <c r="H11" i="9"/>
  <c r="K11" i="9" s="1"/>
  <c r="G11" i="9"/>
  <c r="J10" i="9"/>
  <c r="H10" i="9"/>
  <c r="G10" i="9"/>
  <c r="J9" i="9"/>
  <c r="H9" i="9"/>
  <c r="G9" i="9"/>
  <c r="J8" i="9"/>
  <c r="H8" i="9"/>
  <c r="K8" i="9" s="1"/>
  <c r="G8" i="9"/>
  <c r="I8" i="9" s="1"/>
  <c r="J7" i="9"/>
  <c r="H7" i="9"/>
  <c r="G7" i="9"/>
  <c r="I57" i="8"/>
  <c r="J54" i="8"/>
  <c r="H54" i="8"/>
  <c r="G54" i="8"/>
  <c r="J53" i="8"/>
  <c r="H53" i="8"/>
  <c r="G53" i="8"/>
  <c r="I53" i="8" s="1"/>
  <c r="J52" i="8"/>
  <c r="H52" i="8"/>
  <c r="K52" i="8" s="1"/>
  <c r="G52" i="8"/>
  <c r="J51" i="8"/>
  <c r="H51" i="8"/>
  <c r="G51" i="8"/>
  <c r="J50" i="8"/>
  <c r="K50" i="8" s="1"/>
  <c r="I50" i="8"/>
  <c r="H50" i="8"/>
  <c r="G50" i="8"/>
  <c r="J49" i="8"/>
  <c r="K49" i="8" s="1"/>
  <c r="I49" i="8"/>
  <c r="H49" i="8"/>
  <c r="G49" i="8"/>
  <c r="J48" i="8"/>
  <c r="H48" i="8"/>
  <c r="G48" i="8"/>
  <c r="J47" i="8"/>
  <c r="H47" i="8"/>
  <c r="G47" i="8"/>
  <c r="J46" i="8"/>
  <c r="H46" i="8"/>
  <c r="K46" i="8" s="1"/>
  <c r="G46" i="8"/>
  <c r="J45" i="8"/>
  <c r="H45" i="8"/>
  <c r="G45" i="8"/>
  <c r="I45" i="8" s="1"/>
  <c r="K44" i="8"/>
  <c r="J44" i="8"/>
  <c r="H44" i="8"/>
  <c r="G44" i="8"/>
  <c r="I44" i="8" s="1"/>
  <c r="J43" i="8"/>
  <c r="H43" i="8"/>
  <c r="G43" i="8"/>
  <c r="J42" i="8"/>
  <c r="H42" i="8"/>
  <c r="G42" i="8"/>
  <c r="I42" i="8" s="1"/>
  <c r="J41" i="8"/>
  <c r="H41" i="8"/>
  <c r="I41" i="8" s="1"/>
  <c r="G41" i="8"/>
  <c r="J40" i="8"/>
  <c r="H40" i="8"/>
  <c r="G40" i="8"/>
  <c r="J39" i="8"/>
  <c r="H39" i="8"/>
  <c r="K39" i="8" s="1"/>
  <c r="G39" i="8"/>
  <c r="J38" i="8"/>
  <c r="H38" i="8"/>
  <c r="K38" i="8" s="1"/>
  <c r="G38" i="8"/>
  <c r="I38" i="8" s="1"/>
  <c r="J37" i="8"/>
  <c r="H37" i="8"/>
  <c r="G37" i="8"/>
  <c r="I37" i="8" s="1"/>
  <c r="J36" i="8"/>
  <c r="H36" i="8"/>
  <c r="K36" i="8" s="1"/>
  <c r="G36" i="8"/>
  <c r="J35" i="8"/>
  <c r="H35" i="8"/>
  <c r="G35" i="8"/>
  <c r="I29" i="8"/>
  <c r="J26" i="8"/>
  <c r="H26" i="8"/>
  <c r="G26" i="8"/>
  <c r="J25" i="8"/>
  <c r="H25" i="8"/>
  <c r="K25" i="8" s="1"/>
  <c r="G25" i="8"/>
  <c r="J24" i="8"/>
  <c r="H24" i="8"/>
  <c r="K24" i="8" s="1"/>
  <c r="G24" i="8"/>
  <c r="J23" i="8"/>
  <c r="H23" i="8"/>
  <c r="K23" i="8" s="1"/>
  <c r="G23" i="8"/>
  <c r="J22" i="8"/>
  <c r="H22" i="8"/>
  <c r="G22" i="8"/>
  <c r="J21" i="8"/>
  <c r="H21" i="8"/>
  <c r="G21" i="8"/>
  <c r="J20" i="8"/>
  <c r="H20" i="8"/>
  <c r="G20" i="8"/>
  <c r="J19" i="8"/>
  <c r="H19" i="8"/>
  <c r="G19" i="8"/>
  <c r="J18" i="8"/>
  <c r="H18" i="8"/>
  <c r="K18" i="8" s="1"/>
  <c r="G18" i="8"/>
  <c r="I18" i="8" s="1"/>
  <c r="J17" i="8"/>
  <c r="H17" i="8"/>
  <c r="G17" i="8"/>
  <c r="J16" i="8"/>
  <c r="H16" i="8"/>
  <c r="G16" i="8"/>
  <c r="I16" i="8" s="1"/>
  <c r="J15" i="8"/>
  <c r="H15" i="8"/>
  <c r="G15" i="8"/>
  <c r="K14" i="8"/>
  <c r="J14" i="8"/>
  <c r="H14" i="8"/>
  <c r="G14" i="8"/>
  <c r="J13" i="8"/>
  <c r="H13" i="8"/>
  <c r="G13" i="8"/>
  <c r="J12" i="8"/>
  <c r="H12" i="8"/>
  <c r="K12" i="8" s="1"/>
  <c r="G12" i="8"/>
  <c r="J11" i="8"/>
  <c r="K11" i="8" s="1"/>
  <c r="H11" i="8"/>
  <c r="G11" i="8"/>
  <c r="I11" i="8" s="1"/>
  <c r="J10" i="8"/>
  <c r="H10" i="8"/>
  <c r="G10" i="8"/>
  <c r="J9" i="8"/>
  <c r="H9" i="8"/>
  <c r="G9" i="8"/>
  <c r="J8" i="8"/>
  <c r="H8" i="8"/>
  <c r="K8" i="8" s="1"/>
  <c r="G8" i="8"/>
  <c r="J7" i="8"/>
  <c r="H7" i="8"/>
  <c r="G7" i="8"/>
  <c r="G36" i="1"/>
  <c r="I36" i="1" s="1"/>
  <c r="H36" i="1"/>
  <c r="G37" i="1"/>
  <c r="H37" i="1"/>
  <c r="G38" i="1"/>
  <c r="H38" i="1"/>
  <c r="I38" i="1" s="1"/>
  <c r="G39" i="1"/>
  <c r="H39" i="1"/>
  <c r="K39" i="1" s="1"/>
  <c r="G40" i="1"/>
  <c r="H40" i="1"/>
  <c r="G41" i="1"/>
  <c r="H41" i="1"/>
  <c r="I41" i="1" s="1"/>
  <c r="G42" i="1"/>
  <c r="H42" i="1"/>
  <c r="G43" i="1"/>
  <c r="H43" i="1"/>
  <c r="K43" i="1" s="1"/>
  <c r="G44" i="1"/>
  <c r="I44" i="1" s="1"/>
  <c r="H44" i="1"/>
  <c r="G45" i="1"/>
  <c r="H45" i="1"/>
  <c r="G46" i="1"/>
  <c r="H46" i="1"/>
  <c r="G47" i="1"/>
  <c r="H47" i="1"/>
  <c r="K47" i="1" s="1"/>
  <c r="G48" i="1"/>
  <c r="H48" i="1"/>
  <c r="G49" i="1"/>
  <c r="I49" i="1" s="1"/>
  <c r="H49" i="1"/>
  <c r="G50" i="1"/>
  <c r="H50" i="1"/>
  <c r="G51" i="1"/>
  <c r="H51" i="1"/>
  <c r="G52" i="1"/>
  <c r="I52" i="1" s="1"/>
  <c r="H52" i="1"/>
  <c r="G53" i="1"/>
  <c r="H53" i="1"/>
  <c r="G54" i="1"/>
  <c r="H54" i="1"/>
  <c r="H26" i="1"/>
  <c r="G26" i="1"/>
  <c r="I26" i="1" s="1"/>
  <c r="H25" i="1"/>
  <c r="G25" i="1"/>
  <c r="H24" i="1"/>
  <c r="G24" i="1"/>
  <c r="H23" i="1"/>
  <c r="G23" i="1"/>
  <c r="H22" i="1"/>
  <c r="G22" i="1"/>
  <c r="I22" i="1" s="1"/>
  <c r="H21" i="1"/>
  <c r="G21" i="1"/>
  <c r="H20" i="1"/>
  <c r="G20" i="1"/>
  <c r="H19" i="1"/>
  <c r="G19" i="1"/>
  <c r="H18" i="1"/>
  <c r="G18" i="1"/>
  <c r="I18" i="1" s="1"/>
  <c r="H17" i="1"/>
  <c r="G17" i="1"/>
  <c r="H16" i="1"/>
  <c r="G16" i="1"/>
  <c r="H15" i="1"/>
  <c r="G15" i="1"/>
  <c r="H14" i="1"/>
  <c r="G14" i="1"/>
  <c r="I14" i="1" s="1"/>
  <c r="H13" i="1"/>
  <c r="I13" i="1" s="1"/>
  <c r="G13" i="1"/>
  <c r="H12" i="1"/>
  <c r="G12" i="1"/>
  <c r="H11" i="1"/>
  <c r="G11" i="1"/>
  <c r="H10" i="1"/>
  <c r="G10" i="1"/>
  <c r="I10" i="1" s="1"/>
  <c r="H9" i="1"/>
  <c r="G9" i="1"/>
  <c r="H8" i="1"/>
  <c r="G8" i="1"/>
  <c r="I57" i="1"/>
  <c r="J54" i="1"/>
  <c r="K54" i="1" s="1"/>
  <c r="J53" i="1"/>
  <c r="K53" i="1" s="1"/>
  <c r="K52" i="1"/>
  <c r="J52" i="1"/>
  <c r="J51" i="1"/>
  <c r="J50" i="1"/>
  <c r="J49" i="1"/>
  <c r="J48" i="1"/>
  <c r="K48" i="1" s="1"/>
  <c r="J47" i="1"/>
  <c r="J46" i="1"/>
  <c r="J45" i="1"/>
  <c r="I45" i="1"/>
  <c r="J44" i="1"/>
  <c r="K44" i="1" s="1"/>
  <c r="J43" i="1"/>
  <c r="J42" i="1"/>
  <c r="K42" i="1" s="1"/>
  <c r="J41" i="1"/>
  <c r="J40" i="1"/>
  <c r="J39" i="1"/>
  <c r="J38" i="1"/>
  <c r="K38" i="1"/>
  <c r="J37" i="1"/>
  <c r="I37" i="1"/>
  <c r="J36" i="1"/>
  <c r="J35" i="1"/>
  <c r="H35" i="1"/>
  <c r="G35" i="1"/>
  <c r="G7" i="1"/>
  <c r="H7" i="1"/>
  <c r="C67" i="1"/>
  <c r="J7" i="1"/>
  <c r="I29" i="1"/>
  <c r="J26" i="1"/>
  <c r="J8" i="1"/>
  <c r="J9" i="1"/>
  <c r="J10" i="1"/>
  <c r="J11" i="1"/>
  <c r="K11" i="1" s="1"/>
  <c r="J12" i="1"/>
  <c r="J13" i="1"/>
  <c r="J14" i="1"/>
  <c r="J15" i="1"/>
  <c r="J16" i="1"/>
  <c r="J17" i="1"/>
  <c r="J18" i="1"/>
  <c r="J19" i="1"/>
  <c r="K19" i="1" s="1"/>
  <c r="J20" i="1"/>
  <c r="K20" i="1" s="1"/>
  <c r="J21" i="1"/>
  <c r="K21" i="1" s="1"/>
  <c r="J22" i="1"/>
  <c r="J23" i="1"/>
  <c r="J24" i="1"/>
  <c r="J25" i="1"/>
  <c r="K25" i="1" s="1"/>
  <c r="K50" i="11" l="1"/>
  <c r="E28" i="11"/>
  <c r="K18" i="11"/>
  <c r="I36" i="11"/>
  <c r="K46" i="11"/>
  <c r="I22" i="10"/>
  <c r="I18" i="9"/>
  <c r="G56" i="9"/>
  <c r="G58" i="9" s="1"/>
  <c r="C63" i="9" s="1"/>
  <c r="K45" i="9"/>
  <c r="K14" i="1"/>
  <c r="K18" i="9"/>
  <c r="I48" i="1"/>
  <c r="I40" i="1"/>
  <c r="I47" i="8"/>
  <c r="I52" i="8"/>
  <c r="K23" i="9"/>
  <c r="K51" i="9"/>
  <c r="K8" i="10"/>
  <c r="I42" i="11"/>
  <c r="K47" i="11"/>
  <c r="K51" i="11"/>
  <c r="I40" i="9"/>
  <c r="I54" i="1"/>
  <c r="K50" i="1"/>
  <c r="K45" i="1"/>
  <c r="K37" i="1"/>
  <c r="I10" i="9"/>
  <c r="K20" i="9"/>
  <c r="I38" i="10"/>
  <c r="K38" i="11"/>
  <c r="K43" i="11"/>
  <c r="K48" i="11"/>
  <c r="I46" i="1"/>
  <c r="K53" i="8"/>
  <c r="K10" i="9"/>
  <c r="K15" i="9"/>
  <c r="K38" i="9"/>
  <c r="I48" i="9"/>
  <c r="K38" i="10"/>
  <c r="I16" i="11"/>
  <c r="I39" i="11"/>
  <c r="I44" i="11"/>
  <c r="K22" i="1"/>
  <c r="K40" i="1"/>
  <c r="I22" i="8"/>
  <c r="I16" i="9"/>
  <c r="I16" i="10"/>
  <c r="K44" i="11"/>
  <c r="I54" i="11"/>
  <c r="I17" i="8"/>
  <c r="K22" i="8"/>
  <c r="K54" i="8"/>
  <c r="K16" i="9"/>
  <c r="I11" i="10"/>
  <c r="K16" i="10"/>
  <c r="K26" i="10"/>
  <c r="I44" i="10"/>
  <c r="K49" i="10"/>
  <c r="K54" i="11"/>
  <c r="H55" i="8"/>
  <c r="K49" i="9"/>
  <c r="I23" i="8"/>
  <c r="I36" i="8"/>
  <c r="K21" i="9"/>
  <c r="K26" i="9"/>
  <c r="I50" i="10"/>
  <c r="I12" i="11"/>
  <c r="K17" i="11"/>
  <c r="I35" i="11"/>
  <c r="G56" i="8"/>
  <c r="I24" i="8"/>
  <c r="I12" i="9"/>
  <c r="I51" i="10"/>
  <c r="I13" i="11"/>
  <c r="K9" i="8"/>
  <c r="I12" i="8"/>
  <c r="K13" i="8"/>
  <c r="K19" i="8"/>
  <c r="K48" i="8"/>
  <c r="I54" i="8"/>
  <c r="K41" i="9"/>
  <c r="I50" i="9"/>
  <c r="I54" i="9"/>
  <c r="G28" i="10"/>
  <c r="K25" i="10"/>
  <c r="I26" i="10"/>
  <c r="I47" i="10"/>
  <c r="K47" i="10"/>
  <c r="I48" i="10"/>
  <c r="I49" i="10"/>
  <c r="K13" i="9"/>
  <c r="K51" i="1"/>
  <c r="I39" i="8"/>
  <c r="K40" i="8"/>
  <c r="I46" i="8"/>
  <c r="K19" i="9"/>
  <c r="I24" i="9"/>
  <c r="K25" i="9"/>
  <c r="H56" i="9"/>
  <c r="K56" i="9" s="1"/>
  <c r="I38" i="9"/>
  <c r="K39" i="9"/>
  <c r="I42" i="9"/>
  <c r="K43" i="9"/>
  <c r="I46" i="9"/>
  <c r="I17" i="10"/>
  <c r="K20" i="10"/>
  <c r="I23" i="10"/>
  <c r="K24" i="10"/>
  <c r="K41" i="10"/>
  <c r="K42" i="10"/>
  <c r="I45" i="10"/>
  <c r="I46" i="10"/>
  <c r="K46" i="10"/>
  <c r="K19" i="11"/>
  <c r="K20" i="11"/>
  <c r="I24" i="11"/>
  <c r="I45" i="11"/>
  <c r="K49" i="1"/>
  <c r="I53" i="1"/>
  <c r="I47" i="1"/>
  <c r="I39" i="1"/>
  <c r="K7" i="8"/>
  <c r="E28" i="8"/>
  <c r="E30" i="8" s="1"/>
  <c r="D62" i="8" s="1"/>
  <c r="I10" i="8"/>
  <c r="I14" i="8"/>
  <c r="I15" i="8"/>
  <c r="K16" i="8"/>
  <c r="K17" i="8"/>
  <c r="I20" i="8"/>
  <c r="K21" i="8"/>
  <c r="I26" i="8"/>
  <c r="K37" i="8"/>
  <c r="K45" i="8"/>
  <c r="I14" i="9"/>
  <c r="I22" i="9"/>
  <c r="I36" i="9"/>
  <c r="I44" i="9"/>
  <c r="I52" i="9"/>
  <c r="K53" i="9"/>
  <c r="E28" i="10"/>
  <c r="I10" i="10"/>
  <c r="K11" i="10"/>
  <c r="I14" i="10"/>
  <c r="K15" i="10"/>
  <c r="K17" i="10"/>
  <c r="I21" i="10"/>
  <c r="K22" i="10"/>
  <c r="K35" i="10"/>
  <c r="I43" i="10"/>
  <c r="K44" i="10"/>
  <c r="I53" i="10"/>
  <c r="I54" i="10"/>
  <c r="K12" i="11"/>
  <c r="I15" i="11"/>
  <c r="I22" i="11"/>
  <c r="I23" i="11"/>
  <c r="K26" i="11"/>
  <c r="K17" i="1"/>
  <c r="K13" i="1"/>
  <c r="K9" i="1"/>
  <c r="K41" i="1"/>
  <c r="I9" i="1"/>
  <c r="I11" i="1"/>
  <c r="I15" i="1"/>
  <c r="I17" i="1"/>
  <c r="I19" i="1"/>
  <c r="I21" i="1"/>
  <c r="I23" i="1"/>
  <c r="I25" i="1"/>
  <c r="K46" i="1"/>
  <c r="E27" i="8"/>
  <c r="E29" i="8" s="1"/>
  <c r="I9" i="8"/>
  <c r="K10" i="8"/>
  <c r="K15" i="8"/>
  <c r="I19" i="8"/>
  <c r="K20" i="8"/>
  <c r="I25" i="8"/>
  <c r="K26" i="8"/>
  <c r="K35" i="8"/>
  <c r="H56" i="8"/>
  <c r="K56" i="8" s="1"/>
  <c r="I40" i="8"/>
  <c r="K42" i="8"/>
  <c r="K43" i="8"/>
  <c r="I48" i="8"/>
  <c r="K51" i="8"/>
  <c r="H27" i="9"/>
  <c r="I13" i="9"/>
  <c r="K14" i="9"/>
  <c r="I21" i="9"/>
  <c r="K22" i="9"/>
  <c r="K36" i="9"/>
  <c r="G55" i="9"/>
  <c r="I43" i="9"/>
  <c r="K44" i="9"/>
  <c r="I47" i="9"/>
  <c r="I51" i="9"/>
  <c r="K52" i="9"/>
  <c r="I8" i="10"/>
  <c r="I9" i="10"/>
  <c r="K10" i="10"/>
  <c r="I13" i="10"/>
  <c r="K14" i="10"/>
  <c r="I20" i="10"/>
  <c r="K21" i="10"/>
  <c r="I24" i="10"/>
  <c r="I25" i="10"/>
  <c r="H56" i="10"/>
  <c r="K56" i="10" s="1"/>
  <c r="I37" i="10"/>
  <c r="K40" i="10"/>
  <c r="I42" i="10"/>
  <c r="K43" i="10"/>
  <c r="I52" i="10"/>
  <c r="K53" i="10"/>
  <c r="K7" i="11"/>
  <c r="H28" i="11"/>
  <c r="K28" i="11" s="1"/>
  <c r="K11" i="11"/>
  <c r="I14" i="11"/>
  <c r="K15" i="11"/>
  <c r="I20" i="11"/>
  <c r="K22" i="11"/>
  <c r="H56" i="11"/>
  <c r="K56" i="11" s="1"/>
  <c r="K39" i="11"/>
  <c r="K42" i="11"/>
  <c r="I46" i="11"/>
  <c r="I47" i="11"/>
  <c r="I50" i="11"/>
  <c r="K52" i="11"/>
  <c r="I11" i="11"/>
  <c r="K13" i="11"/>
  <c r="I8" i="11"/>
  <c r="K9" i="10"/>
  <c r="I8" i="8"/>
  <c r="I10" i="11"/>
  <c r="I53" i="11"/>
  <c r="K23" i="11"/>
  <c r="E27" i="11"/>
  <c r="K37" i="11"/>
  <c r="K45" i="11"/>
  <c r="H55" i="11"/>
  <c r="I18" i="11"/>
  <c r="K35" i="11"/>
  <c r="E55" i="11"/>
  <c r="G55" i="11"/>
  <c r="G27" i="11"/>
  <c r="K8" i="11"/>
  <c r="G28" i="11"/>
  <c r="H27" i="11"/>
  <c r="E56" i="11"/>
  <c r="I7" i="11"/>
  <c r="G56" i="11"/>
  <c r="I7" i="10"/>
  <c r="H28" i="10"/>
  <c r="K28" i="10" s="1"/>
  <c r="E55" i="10"/>
  <c r="G55" i="10"/>
  <c r="E27" i="10"/>
  <c r="K37" i="10"/>
  <c r="H55" i="10"/>
  <c r="G27" i="10"/>
  <c r="H27" i="10"/>
  <c r="E56" i="10"/>
  <c r="G56" i="10"/>
  <c r="I35" i="10"/>
  <c r="K27" i="9"/>
  <c r="E28" i="9"/>
  <c r="I35" i="9"/>
  <c r="G28" i="9"/>
  <c r="K46" i="9"/>
  <c r="K54" i="9"/>
  <c r="I7" i="9"/>
  <c r="H28" i="9"/>
  <c r="K28" i="9" s="1"/>
  <c r="K35" i="9"/>
  <c r="E55" i="9"/>
  <c r="H55" i="9"/>
  <c r="K7" i="9"/>
  <c r="I9" i="9"/>
  <c r="I17" i="9"/>
  <c r="I25" i="9"/>
  <c r="E27" i="9"/>
  <c r="K37" i="9"/>
  <c r="I39" i="9"/>
  <c r="G27" i="9"/>
  <c r="E56" i="9"/>
  <c r="K9" i="9"/>
  <c r="K55" i="8"/>
  <c r="G27" i="8"/>
  <c r="H27" i="8"/>
  <c r="K47" i="8"/>
  <c r="E56" i="8"/>
  <c r="I13" i="8"/>
  <c r="I21" i="8"/>
  <c r="I35" i="8"/>
  <c r="K41" i="8"/>
  <c r="K58" i="8" s="1"/>
  <c r="I63" i="8" s="1"/>
  <c r="I43" i="8"/>
  <c r="I51" i="8"/>
  <c r="G28" i="8"/>
  <c r="I7" i="8"/>
  <c r="H28" i="8"/>
  <c r="K28" i="8" s="1"/>
  <c r="E55" i="8"/>
  <c r="G55" i="8"/>
  <c r="K36" i="1"/>
  <c r="E56" i="1"/>
  <c r="E55" i="1"/>
  <c r="K35" i="1"/>
  <c r="G55" i="1"/>
  <c r="H55" i="1"/>
  <c r="K55" i="1" s="1"/>
  <c r="G56" i="1"/>
  <c r="H56" i="1"/>
  <c r="K56" i="1" s="1"/>
  <c r="E27" i="1"/>
  <c r="E28" i="1"/>
  <c r="I35" i="1"/>
  <c r="I43" i="1"/>
  <c r="I51" i="1"/>
  <c r="I42" i="1"/>
  <c r="I50" i="1"/>
  <c r="I24" i="1"/>
  <c r="I16" i="1"/>
  <c r="D67" i="1"/>
  <c r="I20" i="1"/>
  <c r="I12" i="1"/>
  <c r="I8" i="1"/>
  <c r="I7" i="1"/>
  <c r="K7" i="1"/>
  <c r="K23" i="1"/>
  <c r="K15" i="1"/>
  <c r="H28" i="1"/>
  <c r="K28" i="1" s="1"/>
  <c r="G28" i="1"/>
  <c r="H27" i="1"/>
  <c r="K27" i="1" s="1"/>
  <c r="K8" i="1"/>
  <c r="G27" i="1"/>
  <c r="K26" i="1"/>
  <c r="K12" i="1"/>
  <c r="K18" i="1"/>
  <c r="K10" i="1"/>
  <c r="K24" i="1"/>
  <c r="K16" i="1"/>
  <c r="H30" i="11" l="1"/>
  <c r="E62" i="11" s="1"/>
  <c r="G57" i="8"/>
  <c r="K57" i="8"/>
  <c r="G57" i="9"/>
  <c r="H57" i="8"/>
  <c r="G63" i="8" s="1"/>
  <c r="H58" i="11"/>
  <c r="H58" i="8"/>
  <c r="F63" i="8" s="1"/>
  <c r="H58" i="9"/>
  <c r="I30" i="10"/>
  <c r="H62" i="10" s="1"/>
  <c r="I30" i="9"/>
  <c r="H62" i="9" s="1"/>
  <c r="I58" i="9"/>
  <c r="H63" i="9" s="1"/>
  <c r="I58" i="10"/>
  <c r="H63" i="10" s="1"/>
  <c r="G29" i="10"/>
  <c r="G58" i="11"/>
  <c r="C63" i="11" s="1"/>
  <c r="I58" i="11"/>
  <c r="H63" i="11" s="1"/>
  <c r="G58" i="10"/>
  <c r="C63" i="10" s="1"/>
  <c r="H30" i="10"/>
  <c r="E62" i="10" s="1"/>
  <c r="G29" i="8"/>
  <c r="I30" i="11"/>
  <c r="H62" i="11" s="1"/>
  <c r="K27" i="11"/>
  <c r="K29" i="11" s="1"/>
  <c r="H29" i="11"/>
  <c r="G62" i="11" s="1"/>
  <c r="K55" i="11"/>
  <c r="K57" i="11" s="1"/>
  <c r="H57" i="11"/>
  <c r="G63" i="11" s="1"/>
  <c r="E58" i="11"/>
  <c r="D63" i="11" s="1"/>
  <c r="E57" i="11"/>
  <c r="E63" i="11"/>
  <c r="G29" i="11"/>
  <c r="E30" i="11"/>
  <c r="D62" i="11" s="1"/>
  <c r="D64" i="11" s="1"/>
  <c r="E29" i="11"/>
  <c r="G57" i="11"/>
  <c r="G30" i="11"/>
  <c r="C62" i="11" s="1"/>
  <c r="C64" i="11" s="1"/>
  <c r="K55" i="10"/>
  <c r="K57" i="10" s="1"/>
  <c r="H57" i="10"/>
  <c r="G63" i="10" s="1"/>
  <c r="H58" i="10"/>
  <c r="E58" i="10"/>
  <c r="D63" i="10" s="1"/>
  <c r="E57" i="10"/>
  <c r="G30" i="10"/>
  <c r="C62" i="10" s="1"/>
  <c r="K27" i="10"/>
  <c r="H29" i="10"/>
  <c r="G62" i="10" s="1"/>
  <c r="E30" i="10"/>
  <c r="D62" i="10" s="1"/>
  <c r="E29" i="10"/>
  <c r="G57" i="10"/>
  <c r="G29" i="9"/>
  <c r="E63" i="9"/>
  <c r="E58" i="9"/>
  <c r="D63" i="9" s="1"/>
  <c r="E57" i="9"/>
  <c r="K29" i="9"/>
  <c r="E29" i="9"/>
  <c r="E30" i="9"/>
  <c r="D62" i="9" s="1"/>
  <c r="G30" i="9"/>
  <c r="C62" i="9" s="1"/>
  <c r="C64" i="9" s="1"/>
  <c r="K55" i="9"/>
  <c r="K57" i="9" s="1"/>
  <c r="H57" i="9"/>
  <c r="G63" i="9" s="1"/>
  <c r="K58" i="9"/>
  <c r="I63" i="9" s="1"/>
  <c r="H29" i="9"/>
  <c r="G62" i="9" s="1"/>
  <c r="K30" i="9"/>
  <c r="I62" i="9" s="1"/>
  <c r="H30" i="9"/>
  <c r="H29" i="8"/>
  <c r="G62" i="8" s="1"/>
  <c r="G64" i="8" s="1"/>
  <c r="K27" i="8"/>
  <c r="H30" i="8"/>
  <c r="E58" i="8"/>
  <c r="D63" i="8" s="1"/>
  <c r="D64" i="8" s="1"/>
  <c r="E57" i="8"/>
  <c r="G30" i="8"/>
  <c r="C62" i="8" s="1"/>
  <c r="I30" i="8"/>
  <c r="H62" i="8" s="1"/>
  <c r="I58" i="8"/>
  <c r="H63" i="8" s="1"/>
  <c r="G58" i="8"/>
  <c r="C63" i="8" s="1"/>
  <c r="K57" i="1"/>
  <c r="I58" i="1"/>
  <c r="H63" i="1" s="1"/>
  <c r="E57" i="1"/>
  <c r="H57" i="1"/>
  <c r="G63" i="1" s="1"/>
  <c r="G57" i="1"/>
  <c r="I30" i="1"/>
  <c r="H62" i="1" s="1"/>
  <c r="E29" i="1"/>
  <c r="G58" i="1"/>
  <c r="C63" i="1" s="1"/>
  <c r="K58" i="1"/>
  <c r="I63" i="1" s="1"/>
  <c r="G29" i="1"/>
  <c r="H29" i="1"/>
  <c r="G62" i="1" s="1"/>
  <c r="E30" i="1"/>
  <c r="D62" i="1" s="1"/>
  <c r="K29" i="1"/>
  <c r="E58" i="1"/>
  <c r="D63" i="1" s="1"/>
  <c r="H58" i="1"/>
  <c r="K30" i="1"/>
  <c r="I62" i="1" s="1"/>
  <c r="G30" i="1"/>
  <c r="C62" i="1" s="1"/>
  <c r="H30" i="1"/>
  <c r="H64" i="9" l="1"/>
  <c r="H64" i="11"/>
  <c r="E63" i="8"/>
  <c r="D64" i="9"/>
  <c r="H64" i="8"/>
  <c r="I64" i="9"/>
  <c r="C64" i="10"/>
  <c r="F63" i="11"/>
  <c r="C64" i="8"/>
  <c r="G64" i="9"/>
  <c r="F63" i="9"/>
  <c r="G64" i="11"/>
  <c r="G64" i="10"/>
  <c r="H64" i="10"/>
  <c r="K58" i="11"/>
  <c r="I63" i="11" s="1"/>
  <c r="E64" i="11"/>
  <c r="F62" i="11"/>
  <c r="K30" i="11"/>
  <c r="I62" i="11" s="1"/>
  <c r="F62" i="10"/>
  <c r="F63" i="10"/>
  <c r="E63" i="10"/>
  <c r="E64" i="10" s="1"/>
  <c r="K29" i="10"/>
  <c r="K30" i="10"/>
  <c r="I62" i="10" s="1"/>
  <c r="D64" i="10"/>
  <c r="K58" i="10"/>
  <c r="I63" i="10" s="1"/>
  <c r="F62" i="9"/>
  <c r="E62" i="9"/>
  <c r="E64" i="9" s="1"/>
  <c r="K29" i="8"/>
  <c r="K30" i="8"/>
  <c r="I62" i="8" s="1"/>
  <c r="I64" i="8" s="1"/>
  <c r="F62" i="8"/>
  <c r="F64" i="8" s="1"/>
  <c r="E62" i="8"/>
  <c r="E64" i="8" s="1"/>
  <c r="H64" i="1"/>
  <c r="G64" i="1"/>
  <c r="I64" i="1"/>
  <c r="F62" i="1"/>
  <c r="E62" i="1"/>
  <c r="E63" i="1"/>
  <c r="F63" i="1"/>
  <c r="D64" i="1"/>
  <c r="C64" i="1"/>
  <c r="I64" i="10" l="1"/>
  <c r="F64" i="9"/>
  <c r="I64" i="11"/>
  <c r="F64" i="11"/>
  <c r="F64" i="10"/>
  <c r="E64" i="1"/>
  <c r="F64" i="1"/>
  <c r="E67" i="1" l="1"/>
  <c r="F67" i="1" s="1"/>
</calcChain>
</file>

<file path=xl/sharedStrings.xml><?xml version="1.0" encoding="utf-8"?>
<sst xmlns="http://schemas.openxmlformats.org/spreadsheetml/2006/main" count="645" uniqueCount="49">
  <si>
    <t>Naziv projekta:</t>
  </si>
  <si>
    <t>Stroškovnik 1. faza</t>
  </si>
  <si>
    <t>Vodilni partner/partner (naziv)</t>
  </si>
  <si>
    <t>Oblika financiranja</t>
  </si>
  <si>
    <t>Dejanski stroški</t>
  </si>
  <si>
    <t>Pavšalna stopnja</t>
  </si>
  <si>
    <t>Vrsta stroška</t>
  </si>
  <si>
    <t>% sofinanciranja</t>
  </si>
  <si>
    <t>Izberi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</si>
  <si>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</si>
  <si>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</si>
  <si>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</si>
  <si>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</si>
  <si>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</si>
  <si>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Stroški storitev zunanjih izvajalcev</t>
  </si>
  <si>
    <t>Skupni stroški
z DDV (€)</t>
  </si>
  <si>
    <t>Skupni stroški
brez DDV (€)</t>
  </si>
  <si>
    <t>Skupni upravičeni stroški (€)</t>
  </si>
  <si>
    <t>Neupravičeni
stroški (€)</t>
  </si>
  <si>
    <t>Sofinanciranje
(%)</t>
  </si>
  <si>
    <t>Sofinanciranje
(€)</t>
  </si>
  <si>
    <t>Stroški osebja (pri stopnji sofinanciranja 65 %)</t>
  </si>
  <si>
    <t>Stroški osebja (pri stopnji sofinanciranja 80 %)</t>
  </si>
  <si>
    <t>Stroški osebja (skupaj)</t>
  </si>
  <si>
    <t>SKUPAJ</t>
  </si>
  <si>
    <t>Stroškovnik 2. faza</t>
  </si>
  <si>
    <t>Rekapitulacija</t>
  </si>
  <si>
    <t>Skupaj</t>
  </si>
  <si>
    <t>1. faza</t>
  </si>
  <si>
    <t>2. faza</t>
  </si>
  <si>
    <t>Skupni upravičeni dejanski stroški (€)</t>
  </si>
  <si>
    <t>Skupni upravičeni stroški osebja (€)</t>
  </si>
  <si>
    <t>Neupravičeni stroški (€)</t>
  </si>
  <si>
    <t>Znesek sofinanciranja (€)</t>
  </si>
  <si>
    <t>Naziv vodilnega partnerja:</t>
  </si>
  <si>
    <t>Naziv partnerja 1:</t>
  </si>
  <si>
    <t>Naziv partnerja 3:</t>
  </si>
  <si>
    <t>Naziv partnerja 2:</t>
  </si>
  <si>
    <t>Kontrola 1</t>
  </si>
  <si>
    <t>Skupni stroški z DDV (€)</t>
  </si>
  <si>
    <t>Stopnja DDV
(%)</t>
  </si>
  <si>
    <t>DDV</t>
  </si>
  <si>
    <t>Aktivnosti (1. faza)</t>
  </si>
  <si>
    <t>Aktivnosti (2. faza)</t>
  </si>
  <si>
    <t>Rekapitulacija -
VODILNI PARTNER</t>
  </si>
  <si>
    <t>Rekapitulacija -
PARTNER 1</t>
  </si>
  <si>
    <t>Rekapitulacija -
PARTNER 2</t>
  </si>
  <si>
    <t>Rekapitulacija -
PARTNER 3</t>
  </si>
  <si>
    <t>2. JAVNI POZIV LAS PRI DOBRIH LJUDEH (EKSRP)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</si>
</sst>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0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1" fillId="4" borderId="1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4" fontId="1" fillId="4" borderId="1" xfId="0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5" borderId="1" xfId="0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1" fillId="5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0" xfId="0" applyNumberFormat="1" applyAlignment="1">
      <alignment horizontal="right"/>
    </xf>
    <xf numFmtId="10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 applyAlignment="1" applyProtection="1">
      <alignment horizontal="center"/>
      <protection locked="0"/>
    </xf>
    <xf numFmtId="4" fontId="0" fillId="3" borderId="1" xfId="0" applyNumberForma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right"/>
    </xf>
    <xf numFmtId="10" fontId="4" fillId="0" borderId="0" xfId="0" applyNumberFormat="1" applyFont="1"/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6AF4-311F-4318-8D03-66A1680577AC}">
  <sheetPr codeName="List1">
    <tabColor theme="4" tint="0.59999389629810485"/>
    <pageSetUpPr fitToPage="1"/>
  </sheetPr>
  <dimension ref="A1:Q68"/>
  <sheetViews>
    <sheetView tabSelected="1" view="pageLayout" topLeftCell="A16" zoomScaleNormal="100" workbookViewId="0">
      <selection activeCell="D1" sqref="D1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">
        <v>48</v>
      </c>
      <c r="I1" s="4"/>
      <c r="J1" s="6"/>
      <c r="Q1" s="4"/>
    </row>
    <row r="2" spans="1:17" x14ac:dyDescent="0.35">
      <c r="I2" s="4"/>
      <c r="J2" s="6"/>
      <c r="Q2" s="4"/>
    </row>
    <row r="3" spans="1:17" x14ac:dyDescent="0.35">
      <c r="A3" s="2" t="s">
        <v>0</v>
      </c>
      <c r="B3" s="59"/>
      <c r="C3" s="60"/>
      <c r="D3" s="60"/>
      <c r="E3" s="60"/>
      <c r="F3" s="60"/>
      <c r="G3" s="60"/>
      <c r="H3" s="60"/>
      <c r="I3" s="60"/>
      <c r="J3" s="60"/>
      <c r="K3" s="61"/>
      <c r="Q3" s="4"/>
    </row>
    <row r="4" spans="1:17" x14ac:dyDescent="0.35">
      <c r="I4" s="4"/>
      <c r="J4" s="6"/>
      <c r="Q4" s="4"/>
    </row>
    <row r="5" spans="1:17" x14ac:dyDescent="0.35">
      <c r="A5" s="1" t="s">
        <v>1</v>
      </c>
      <c r="I5" s="4"/>
      <c r="J5" s="6"/>
      <c r="Q5" s="4"/>
    </row>
    <row r="6" spans="1:17" s="30" customFormat="1" ht="43.5" x14ac:dyDescent="0.35">
      <c r="A6" s="26" t="s">
        <v>2</v>
      </c>
      <c r="B6" s="26" t="s">
        <v>3</v>
      </c>
      <c r="C6" s="57" t="s">
        <v>6</v>
      </c>
      <c r="D6" s="58"/>
      <c r="E6" s="27" t="s">
        <v>16</v>
      </c>
      <c r="F6" s="27" t="s">
        <v>40</v>
      </c>
      <c r="G6" s="27" t="s">
        <v>39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5" t="s">
        <v>8</v>
      </c>
      <c r="D7" s="56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5" t="s">
        <v>8</v>
      </c>
      <c r="D8" s="56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5" t="s">
        <v>8</v>
      </c>
      <c r="D9" s="56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5" t="s">
        <v>8</v>
      </c>
      <c r="D10" s="56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5" si="3">ROUND(H10*J10%,2)</f>
        <v>0</v>
      </c>
      <c r="Q10" s="4"/>
    </row>
    <row r="11" spans="1:17" x14ac:dyDescent="0.35">
      <c r="A11" s="36"/>
      <c r="B11" s="16" t="s">
        <v>4</v>
      </c>
      <c r="C11" s="55" t="s">
        <v>8</v>
      </c>
      <c r="D11" s="56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5" t="s">
        <v>8</v>
      </c>
      <c r="D12" s="56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5" t="s">
        <v>8</v>
      </c>
      <c r="D13" s="56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5" t="s">
        <v>8</v>
      </c>
      <c r="D14" s="56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5" t="s">
        <v>8</v>
      </c>
      <c r="D15" s="56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5" t="s">
        <v>8</v>
      </c>
      <c r="D16" s="56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5" t="s">
        <v>8</v>
      </c>
      <c r="D17" s="56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5" t="s">
        <v>8</v>
      </c>
      <c r="D18" s="56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5" t="s">
        <v>8</v>
      </c>
      <c r="D19" s="56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5" t="s">
        <v>8</v>
      </c>
      <c r="D20" s="56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5" t="s">
        <v>8</v>
      </c>
      <c r="D21" s="56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5" t="s">
        <v>8</v>
      </c>
      <c r="D22" s="56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5" t="s">
        <v>8</v>
      </c>
      <c r="D23" s="56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5" t="s">
        <v>8</v>
      </c>
      <c r="D24" s="56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5" t="s">
        <v>8</v>
      </c>
      <c r="D25" s="56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5" t="s">
        <v>8</v>
      </c>
      <c r="D26" s="56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ref="K26:K28" si="4">ROUND(H26*J26%,2)</f>
        <v>0</v>
      </c>
      <c r="Q26" s="4"/>
    </row>
    <row r="27" spans="1:17" x14ac:dyDescent="0.35">
      <c r="B27" s="12" t="s">
        <v>5</v>
      </c>
      <c r="C27" s="51" t="s">
        <v>21</v>
      </c>
      <c r="D27" s="52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4"/>
        <v>0</v>
      </c>
      <c r="Q27" s="4"/>
    </row>
    <row r="28" spans="1:17" x14ac:dyDescent="0.35">
      <c r="B28" s="12" t="s">
        <v>5</v>
      </c>
      <c r="C28" s="51" t="s">
        <v>22</v>
      </c>
      <c r="D28" s="52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4"/>
        <v>0</v>
      </c>
      <c r="Q28" s="4"/>
    </row>
    <row r="29" spans="1:17" x14ac:dyDescent="0.35">
      <c r="B29" s="12" t="s">
        <v>5</v>
      </c>
      <c r="C29" s="51" t="s">
        <v>23</v>
      </c>
      <c r="D29" s="52"/>
      <c r="E29" s="13">
        <f>+E27+E28</f>
        <v>0</v>
      </c>
      <c r="F29" s="42"/>
      <c r="G29" s="13">
        <f t="shared" ref="G29:I29" si="5">+G27+G28</f>
        <v>0</v>
      </c>
      <c r="H29" s="13">
        <f t="shared" si="5"/>
        <v>0</v>
      </c>
      <c r="I29" s="13">
        <f t="shared" si="5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53" t="s">
        <v>24</v>
      </c>
      <c r="D30" s="54"/>
      <c r="E30" s="15">
        <f>SUM(E7:E28)</f>
        <v>0</v>
      </c>
      <c r="F30" s="43"/>
      <c r="G30" s="15">
        <f t="shared" ref="G30:K30" si="6">SUM(G7:G28)</f>
        <v>0</v>
      </c>
      <c r="H30" s="15">
        <f t="shared" si="6"/>
        <v>0</v>
      </c>
      <c r="I30" s="15">
        <f t="shared" si="6"/>
        <v>0</v>
      </c>
      <c r="J30" s="15"/>
      <c r="K30" s="15">
        <f t="shared" si="6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 t="s">
        <v>25</v>
      </c>
      <c r="I33" s="4"/>
      <c r="J33" s="6"/>
      <c r="Q33" s="4"/>
    </row>
    <row r="34" spans="1:17" s="32" customFormat="1" ht="43.5" x14ac:dyDescent="0.35">
      <c r="A34" s="26" t="s">
        <v>2</v>
      </c>
      <c r="B34" s="26" t="s">
        <v>3</v>
      </c>
      <c r="C34" s="57" t="s">
        <v>6</v>
      </c>
      <c r="D34" s="58"/>
      <c r="E34" s="27" t="s">
        <v>16</v>
      </c>
      <c r="F34" s="27" t="s">
        <v>40</v>
      </c>
      <c r="G34" s="27" t="s">
        <v>39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5" t="s">
        <v>8</v>
      </c>
      <c r="D35" s="56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5" t="s">
        <v>8</v>
      </c>
      <c r="D36" s="56"/>
      <c r="E36" s="37"/>
      <c r="F36" s="41">
        <v>0</v>
      </c>
      <c r="G36" s="37">
        <f t="shared" ref="G36:G54" si="7">ROUND(E36*F36%,2)+E36</f>
        <v>0</v>
      </c>
      <c r="H36" s="37">
        <f t="shared" ref="H36:H54" si="8">+E36</f>
        <v>0</v>
      </c>
      <c r="I36" s="17">
        <f t="shared" ref="I36:I54" si="9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5" t="s">
        <v>8</v>
      </c>
      <c r="D37" s="56"/>
      <c r="E37" s="37"/>
      <c r="F37" s="41">
        <v>0</v>
      </c>
      <c r="G37" s="37">
        <f t="shared" si="7"/>
        <v>0</v>
      </c>
      <c r="H37" s="37">
        <f t="shared" si="8"/>
        <v>0</v>
      </c>
      <c r="I37" s="17">
        <f t="shared" si="9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5" t="s">
        <v>8</v>
      </c>
      <c r="D38" s="56"/>
      <c r="E38" s="37"/>
      <c r="F38" s="41">
        <v>0</v>
      </c>
      <c r="G38" s="37">
        <f t="shared" si="7"/>
        <v>0</v>
      </c>
      <c r="H38" s="37">
        <f t="shared" si="8"/>
        <v>0</v>
      </c>
      <c r="I38" s="17">
        <f t="shared" si="9"/>
        <v>0</v>
      </c>
      <c r="J38" s="18">
        <f>VLOOKUP(C38,Baza!A$2:B$8,2,FALSE)</f>
        <v>0</v>
      </c>
      <c r="K38" s="17">
        <f t="shared" ref="K38:K56" si="10">ROUND(H38*J38%,2)</f>
        <v>0</v>
      </c>
      <c r="Q38" s="4"/>
    </row>
    <row r="39" spans="1:17" x14ac:dyDescent="0.35">
      <c r="A39" s="36"/>
      <c r="B39" s="16" t="s">
        <v>4</v>
      </c>
      <c r="C39" s="55" t="s">
        <v>8</v>
      </c>
      <c r="D39" s="56"/>
      <c r="E39" s="37"/>
      <c r="F39" s="41">
        <v>0</v>
      </c>
      <c r="G39" s="37">
        <f t="shared" si="7"/>
        <v>0</v>
      </c>
      <c r="H39" s="37">
        <f t="shared" si="8"/>
        <v>0</v>
      </c>
      <c r="I39" s="17">
        <f t="shared" si="9"/>
        <v>0</v>
      </c>
      <c r="J39" s="18">
        <f>VLOOKUP(C39,Baza!A$2:B$8,2,FALSE)</f>
        <v>0</v>
      </c>
      <c r="K39" s="17">
        <f t="shared" si="10"/>
        <v>0</v>
      </c>
      <c r="Q39" s="4"/>
    </row>
    <row r="40" spans="1:17" x14ac:dyDescent="0.35">
      <c r="A40" s="36"/>
      <c r="B40" s="16" t="s">
        <v>4</v>
      </c>
      <c r="C40" s="55" t="s">
        <v>8</v>
      </c>
      <c r="D40" s="56"/>
      <c r="E40" s="37"/>
      <c r="F40" s="41">
        <v>0</v>
      </c>
      <c r="G40" s="37">
        <f t="shared" si="7"/>
        <v>0</v>
      </c>
      <c r="H40" s="37">
        <f t="shared" si="8"/>
        <v>0</v>
      </c>
      <c r="I40" s="17">
        <f t="shared" si="9"/>
        <v>0</v>
      </c>
      <c r="J40" s="18">
        <f>VLOOKUP(C40,Baza!A$2:B$8,2,FALSE)</f>
        <v>0</v>
      </c>
      <c r="K40" s="17">
        <f t="shared" si="10"/>
        <v>0</v>
      </c>
      <c r="Q40" s="4"/>
    </row>
    <row r="41" spans="1:17" x14ac:dyDescent="0.35">
      <c r="A41" s="36"/>
      <c r="B41" s="16" t="s">
        <v>4</v>
      </c>
      <c r="C41" s="55" t="s">
        <v>8</v>
      </c>
      <c r="D41" s="56"/>
      <c r="E41" s="37"/>
      <c r="F41" s="41">
        <v>0</v>
      </c>
      <c r="G41" s="37">
        <f t="shared" si="7"/>
        <v>0</v>
      </c>
      <c r="H41" s="37">
        <f t="shared" si="8"/>
        <v>0</v>
      </c>
      <c r="I41" s="17">
        <f t="shared" si="9"/>
        <v>0</v>
      </c>
      <c r="J41" s="18">
        <f>VLOOKUP(C41,Baza!A$2:B$8,2,FALSE)</f>
        <v>0</v>
      </c>
      <c r="K41" s="17">
        <f t="shared" si="10"/>
        <v>0</v>
      </c>
      <c r="Q41" s="4"/>
    </row>
    <row r="42" spans="1:17" x14ac:dyDescent="0.35">
      <c r="A42" s="36"/>
      <c r="B42" s="16" t="s">
        <v>4</v>
      </c>
      <c r="C42" s="55" t="s">
        <v>8</v>
      </c>
      <c r="D42" s="56"/>
      <c r="E42" s="37"/>
      <c r="F42" s="41">
        <v>0</v>
      </c>
      <c r="G42" s="37">
        <f t="shared" si="7"/>
        <v>0</v>
      </c>
      <c r="H42" s="37">
        <f t="shared" si="8"/>
        <v>0</v>
      </c>
      <c r="I42" s="17">
        <f t="shared" si="9"/>
        <v>0</v>
      </c>
      <c r="J42" s="18">
        <f>VLOOKUP(C42,Baza!A$2:B$8,2,FALSE)</f>
        <v>0</v>
      </c>
      <c r="K42" s="17">
        <f t="shared" si="10"/>
        <v>0</v>
      </c>
      <c r="Q42" s="4"/>
    </row>
    <row r="43" spans="1:17" x14ac:dyDescent="0.35">
      <c r="A43" s="36"/>
      <c r="B43" s="16" t="s">
        <v>4</v>
      </c>
      <c r="C43" s="55" t="s">
        <v>8</v>
      </c>
      <c r="D43" s="56"/>
      <c r="E43" s="37"/>
      <c r="F43" s="41">
        <v>0</v>
      </c>
      <c r="G43" s="37">
        <f t="shared" si="7"/>
        <v>0</v>
      </c>
      <c r="H43" s="37">
        <f t="shared" si="8"/>
        <v>0</v>
      </c>
      <c r="I43" s="17">
        <f t="shared" si="9"/>
        <v>0</v>
      </c>
      <c r="J43" s="18">
        <f>VLOOKUP(C43,Baza!A$2:B$8,2,FALSE)</f>
        <v>0</v>
      </c>
      <c r="K43" s="17">
        <f t="shared" si="10"/>
        <v>0</v>
      </c>
      <c r="Q43" s="4"/>
    </row>
    <row r="44" spans="1:17" x14ac:dyDescent="0.35">
      <c r="A44" s="36"/>
      <c r="B44" s="16" t="s">
        <v>4</v>
      </c>
      <c r="C44" s="55" t="s">
        <v>8</v>
      </c>
      <c r="D44" s="56"/>
      <c r="E44" s="37"/>
      <c r="F44" s="41">
        <v>0</v>
      </c>
      <c r="G44" s="37">
        <f t="shared" si="7"/>
        <v>0</v>
      </c>
      <c r="H44" s="37">
        <f t="shared" si="8"/>
        <v>0</v>
      </c>
      <c r="I44" s="17">
        <f t="shared" si="9"/>
        <v>0</v>
      </c>
      <c r="J44" s="18">
        <f>VLOOKUP(C44,Baza!A$2:B$8,2,FALSE)</f>
        <v>0</v>
      </c>
      <c r="K44" s="17">
        <f t="shared" si="10"/>
        <v>0</v>
      </c>
      <c r="Q44" s="4"/>
    </row>
    <row r="45" spans="1:17" x14ac:dyDescent="0.35">
      <c r="A45" s="36"/>
      <c r="B45" s="16" t="s">
        <v>4</v>
      </c>
      <c r="C45" s="55" t="s">
        <v>8</v>
      </c>
      <c r="D45" s="56"/>
      <c r="E45" s="37"/>
      <c r="F45" s="41">
        <v>0</v>
      </c>
      <c r="G45" s="37">
        <f t="shared" si="7"/>
        <v>0</v>
      </c>
      <c r="H45" s="37">
        <f t="shared" si="8"/>
        <v>0</v>
      </c>
      <c r="I45" s="17">
        <f t="shared" si="9"/>
        <v>0</v>
      </c>
      <c r="J45" s="18">
        <f>VLOOKUP(C45,Baza!A$2:B$8,2,FALSE)</f>
        <v>0</v>
      </c>
      <c r="K45" s="17">
        <f t="shared" si="10"/>
        <v>0</v>
      </c>
      <c r="Q45" s="4"/>
    </row>
    <row r="46" spans="1:17" x14ac:dyDescent="0.35">
      <c r="A46" s="36"/>
      <c r="B46" s="16" t="s">
        <v>4</v>
      </c>
      <c r="C46" s="55" t="s">
        <v>8</v>
      </c>
      <c r="D46" s="56"/>
      <c r="E46" s="37"/>
      <c r="F46" s="41">
        <v>0</v>
      </c>
      <c r="G46" s="37">
        <f t="shared" si="7"/>
        <v>0</v>
      </c>
      <c r="H46" s="37">
        <f t="shared" si="8"/>
        <v>0</v>
      </c>
      <c r="I46" s="17">
        <f t="shared" si="9"/>
        <v>0</v>
      </c>
      <c r="J46" s="18">
        <f>VLOOKUP(C46,Baza!A$2:B$8,2,FALSE)</f>
        <v>0</v>
      </c>
      <c r="K46" s="17">
        <f t="shared" si="10"/>
        <v>0</v>
      </c>
      <c r="Q46" s="4"/>
    </row>
    <row r="47" spans="1:17" x14ac:dyDescent="0.35">
      <c r="A47" s="36"/>
      <c r="B47" s="16" t="s">
        <v>4</v>
      </c>
      <c r="C47" s="55" t="s">
        <v>8</v>
      </c>
      <c r="D47" s="56"/>
      <c r="E47" s="37"/>
      <c r="F47" s="41">
        <v>0</v>
      </c>
      <c r="G47" s="37">
        <f t="shared" si="7"/>
        <v>0</v>
      </c>
      <c r="H47" s="37">
        <f t="shared" si="8"/>
        <v>0</v>
      </c>
      <c r="I47" s="17">
        <f t="shared" si="9"/>
        <v>0</v>
      </c>
      <c r="J47" s="18">
        <f>VLOOKUP(C47,Baza!A$2:B$8,2,FALSE)</f>
        <v>0</v>
      </c>
      <c r="K47" s="17">
        <f t="shared" si="10"/>
        <v>0</v>
      </c>
      <c r="Q47" s="4"/>
    </row>
    <row r="48" spans="1:17" x14ac:dyDescent="0.35">
      <c r="A48" s="36"/>
      <c r="B48" s="16" t="s">
        <v>4</v>
      </c>
      <c r="C48" s="55" t="s">
        <v>8</v>
      </c>
      <c r="D48" s="56"/>
      <c r="E48" s="37"/>
      <c r="F48" s="41">
        <v>0</v>
      </c>
      <c r="G48" s="37">
        <f t="shared" si="7"/>
        <v>0</v>
      </c>
      <c r="H48" s="37">
        <f t="shared" si="8"/>
        <v>0</v>
      </c>
      <c r="I48" s="17">
        <f t="shared" si="9"/>
        <v>0</v>
      </c>
      <c r="J48" s="18">
        <f>VLOOKUP(C48,Baza!A$2:B$8,2,FALSE)</f>
        <v>0</v>
      </c>
      <c r="K48" s="17">
        <f t="shared" si="10"/>
        <v>0</v>
      </c>
      <c r="Q48" s="4"/>
    </row>
    <row r="49" spans="1:17" x14ac:dyDescent="0.35">
      <c r="A49" s="36"/>
      <c r="B49" s="16" t="s">
        <v>4</v>
      </c>
      <c r="C49" s="55" t="s">
        <v>8</v>
      </c>
      <c r="D49" s="56"/>
      <c r="E49" s="37"/>
      <c r="F49" s="41">
        <v>0</v>
      </c>
      <c r="G49" s="37">
        <f t="shared" si="7"/>
        <v>0</v>
      </c>
      <c r="H49" s="37">
        <f t="shared" si="8"/>
        <v>0</v>
      </c>
      <c r="I49" s="17">
        <f t="shared" si="9"/>
        <v>0</v>
      </c>
      <c r="J49" s="18">
        <f>VLOOKUP(C49,Baza!A$2:B$8,2,FALSE)</f>
        <v>0</v>
      </c>
      <c r="K49" s="17">
        <f t="shared" si="10"/>
        <v>0</v>
      </c>
      <c r="Q49" s="4"/>
    </row>
    <row r="50" spans="1:17" x14ac:dyDescent="0.35">
      <c r="A50" s="36"/>
      <c r="B50" s="16" t="s">
        <v>4</v>
      </c>
      <c r="C50" s="55" t="s">
        <v>8</v>
      </c>
      <c r="D50" s="56"/>
      <c r="E50" s="37"/>
      <c r="F50" s="41">
        <v>0</v>
      </c>
      <c r="G50" s="37">
        <f t="shared" si="7"/>
        <v>0</v>
      </c>
      <c r="H50" s="37">
        <f t="shared" si="8"/>
        <v>0</v>
      </c>
      <c r="I50" s="17">
        <f t="shared" si="9"/>
        <v>0</v>
      </c>
      <c r="J50" s="18">
        <f>VLOOKUP(C50,Baza!A$2:B$8,2,FALSE)</f>
        <v>0</v>
      </c>
      <c r="K50" s="17">
        <f t="shared" si="10"/>
        <v>0</v>
      </c>
      <c r="Q50" s="4"/>
    </row>
    <row r="51" spans="1:17" x14ac:dyDescent="0.35">
      <c r="A51" s="36"/>
      <c r="B51" s="16" t="s">
        <v>4</v>
      </c>
      <c r="C51" s="55" t="s">
        <v>8</v>
      </c>
      <c r="D51" s="56"/>
      <c r="E51" s="37"/>
      <c r="F51" s="41">
        <v>0</v>
      </c>
      <c r="G51" s="37">
        <f t="shared" si="7"/>
        <v>0</v>
      </c>
      <c r="H51" s="37">
        <f t="shared" si="8"/>
        <v>0</v>
      </c>
      <c r="I51" s="17">
        <f t="shared" si="9"/>
        <v>0</v>
      </c>
      <c r="J51" s="18">
        <f>VLOOKUP(C51,Baza!A$2:B$8,2,FALSE)</f>
        <v>0</v>
      </c>
      <c r="K51" s="17">
        <f t="shared" si="10"/>
        <v>0</v>
      </c>
      <c r="Q51" s="4"/>
    </row>
    <row r="52" spans="1:17" x14ac:dyDescent="0.35">
      <c r="A52" s="36"/>
      <c r="B52" s="16" t="s">
        <v>4</v>
      </c>
      <c r="C52" s="55" t="s">
        <v>8</v>
      </c>
      <c r="D52" s="56"/>
      <c r="E52" s="37"/>
      <c r="F52" s="41">
        <v>0</v>
      </c>
      <c r="G52" s="37">
        <f t="shared" si="7"/>
        <v>0</v>
      </c>
      <c r="H52" s="37">
        <f t="shared" si="8"/>
        <v>0</v>
      </c>
      <c r="I52" s="17">
        <f t="shared" si="9"/>
        <v>0</v>
      </c>
      <c r="J52" s="18">
        <f>VLOOKUP(C52,Baza!A$2:B$8,2,FALSE)</f>
        <v>0</v>
      </c>
      <c r="K52" s="17">
        <f t="shared" si="10"/>
        <v>0</v>
      </c>
      <c r="Q52" s="4"/>
    </row>
    <row r="53" spans="1:17" x14ac:dyDescent="0.35">
      <c r="A53" s="36"/>
      <c r="B53" s="16" t="s">
        <v>4</v>
      </c>
      <c r="C53" s="55" t="s">
        <v>8</v>
      </c>
      <c r="D53" s="56"/>
      <c r="E53" s="37"/>
      <c r="F53" s="41">
        <v>0</v>
      </c>
      <c r="G53" s="37">
        <f t="shared" si="7"/>
        <v>0</v>
      </c>
      <c r="H53" s="37">
        <f t="shared" si="8"/>
        <v>0</v>
      </c>
      <c r="I53" s="17">
        <f t="shared" si="9"/>
        <v>0</v>
      </c>
      <c r="J53" s="18">
        <f>VLOOKUP(C53,Baza!A$2:B$8,2,FALSE)</f>
        <v>0</v>
      </c>
      <c r="K53" s="17">
        <f t="shared" si="10"/>
        <v>0</v>
      </c>
      <c r="Q53" s="4"/>
    </row>
    <row r="54" spans="1:17" x14ac:dyDescent="0.35">
      <c r="A54" s="36"/>
      <c r="B54" s="16" t="s">
        <v>4</v>
      </c>
      <c r="C54" s="55" t="s">
        <v>8</v>
      </c>
      <c r="D54" s="56"/>
      <c r="E54" s="37"/>
      <c r="F54" s="41">
        <v>0</v>
      </c>
      <c r="G54" s="37">
        <f t="shared" si="7"/>
        <v>0</v>
      </c>
      <c r="H54" s="37">
        <f t="shared" si="8"/>
        <v>0</v>
      </c>
      <c r="I54" s="17">
        <f t="shared" si="9"/>
        <v>0</v>
      </c>
      <c r="J54" s="18">
        <f>VLOOKUP(C54,Baza!A$2:B$8,2,FALSE)</f>
        <v>0</v>
      </c>
      <c r="K54" s="17">
        <f t="shared" si="10"/>
        <v>0</v>
      </c>
      <c r="Q54" s="4"/>
    </row>
    <row r="55" spans="1:17" x14ac:dyDescent="0.35">
      <c r="B55" s="12" t="s">
        <v>5</v>
      </c>
      <c r="C55" s="51" t="s">
        <v>21</v>
      </c>
      <c r="D55" s="52"/>
      <c r="E55" s="13">
        <f>(SUMIF($J$35:$J$54,$J55,$H$35:$H$54))*20%</f>
        <v>0</v>
      </c>
      <c r="F55" s="42"/>
      <c r="G55" s="13">
        <f t="shared" ref="G55:H56" si="11">(SUMIF($J$35:$J$54,$J55,$H$35:$H$54))*20%</f>
        <v>0</v>
      </c>
      <c r="H55" s="13">
        <f t="shared" si="11"/>
        <v>0</v>
      </c>
      <c r="I55" s="13">
        <v>0</v>
      </c>
      <c r="J55" s="14">
        <v>65</v>
      </c>
      <c r="K55" s="13">
        <f t="shared" si="10"/>
        <v>0</v>
      </c>
      <c r="Q55" s="4"/>
    </row>
    <row r="56" spans="1:17" x14ac:dyDescent="0.35">
      <c r="B56" s="12" t="s">
        <v>5</v>
      </c>
      <c r="C56" s="51" t="s">
        <v>22</v>
      </c>
      <c r="D56" s="52"/>
      <c r="E56" s="13">
        <f>(SUMIF($J$35:$J$54,$J56,$H$35:$H$54))*20%</f>
        <v>0</v>
      </c>
      <c r="F56" s="42"/>
      <c r="G56" s="13">
        <f t="shared" si="11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10"/>
        <v>0</v>
      </c>
      <c r="Q56" s="4"/>
    </row>
    <row r="57" spans="1:17" x14ac:dyDescent="0.35">
      <c r="B57" s="12" t="s">
        <v>5</v>
      </c>
      <c r="C57" s="51" t="s">
        <v>23</v>
      </c>
      <c r="D57" s="52"/>
      <c r="E57" s="13">
        <f>+E55+E56</f>
        <v>0</v>
      </c>
      <c r="F57" s="42"/>
      <c r="G57" s="13">
        <f t="shared" ref="G57:I57" si="12">+G55+G56</f>
        <v>0</v>
      </c>
      <c r="H57" s="13">
        <f t="shared" si="12"/>
        <v>0</v>
      </c>
      <c r="I57" s="13">
        <f t="shared" si="12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53" t="s">
        <v>24</v>
      </c>
      <c r="D58" s="54"/>
      <c r="E58" s="15">
        <f>SUM(E35:E56)</f>
        <v>0</v>
      </c>
      <c r="F58" s="43"/>
      <c r="G58" s="15">
        <f t="shared" ref="G58:I58" si="13">SUM(G35:G56)</f>
        <v>0</v>
      </c>
      <c r="H58" s="15">
        <f t="shared" si="13"/>
        <v>0</v>
      </c>
      <c r="I58" s="15">
        <f t="shared" si="13"/>
        <v>0</v>
      </c>
      <c r="J58" s="15"/>
      <c r="K58" s="15">
        <f t="shared" ref="K58" si="14">SUM(K35:K56)</f>
        <v>0</v>
      </c>
      <c r="Q58" s="4"/>
    </row>
    <row r="61" spans="1:17" ht="58" x14ac:dyDescent="0.35">
      <c r="A61" s="1"/>
      <c r="B61" s="23" t="s">
        <v>26</v>
      </c>
      <c r="C61" s="24" t="s">
        <v>15</v>
      </c>
      <c r="D61" s="24" t="s">
        <v>16</v>
      </c>
      <c r="E61" s="24" t="s">
        <v>17</v>
      </c>
      <c r="F61" s="24" t="s">
        <v>30</v>
      </c>
      <c r="G61" s="25" t="s">
        <v>31</v>
      </c>
      <c r="H61" s="24" t="s">
        <v>32</v>
      </c>
      <c r="I61" s="24" t="s">
        <v>33</v>
      </c>
      <c r="O61"/>
      <c r="P61"/>
    </row>
    <row r="62" spans="1:17" x14ac:dyDescent="0.35">
      <c r="B62" s="21" t="s">
        <v>28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29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27</v>
      </c>
      <c r="C64" s="33">
        <f>+C62+C63</f>
        <v>0</v>
      </c>
      <c r="D64" s="33">
        <f t="shared" ref="D64:E64" si="15">+D62+D63</f>
        <v>0</v>
      </c>
      <c r="E64" s="33">
        <f t="shared" si="15"/>
        <v>0</v>
      </c>
      <c r="F64" s="45">
        <f>SUM(F62:F63)</f>
        <v>0</v>
      </c>
      <c r="G64" s="33">
        <f>SUM(G62:G63)</f>
        <v>0</v>
      </c>
      <c r="H64" s="33">
        <f t="shared" ref="H64:I64" si="16">SUM(H62:H63)</f>
        <v>0</v>
      </c>
      <c r="I64" s="33">
        <f t="shared" si="16"/>
        <v>0</v>
      </c>
      <c r="J64" s="5"/>
      <c r="K64" s="5"/>
      <c r="L64" s="5"/>
      <c r="M64" s="5"/>
      <c r="N64" s="5"/>
    </row>
    <row r="67" spans="2:6" x14ac:dyDescent="0.35">
      <c r="B67" s="47" t="s">
        <v>38</v>
      </c>
      <c r="C67" s="48" t="str">
        <f>+Baza!A3</f>
        <v>Stroški nakupa/zakupa nepremičnin</v>
      </c>
      <c r="D67" s="49">
        <f ca="1">SUMIF(C7:D54,C67,H7:H54)</f>
        <v>0</v>
      </c>
      <c r="E67" s="50">
        <f ca="1">IF(D67&gt;0,+D67/E64,0)</f>
        <v>0</v>
      </c>
      <c r="F67" s="46" t="str">
        <f ca="1">IF(E67&gt;10%,"Stroški nakupa/zakupa nepremičnin so previsoki!", "")</f>
        <v/>
      </c>
    </row>
    <row r="68" spans="2:6" x14ac:dyDescent="0.35">
      <c r="D68" s="38"/>
      <c r="E68" s="39"/>
    </row>
  </sheetData>
  <sheetProtection selectLockedCells="1"/>
  <mergeCells count="51">
    <mergeCell ref="C10:D10"/>
    <mergeCell ref="B3:K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&amp;L&amp;G</oddHeader>
  </headerFooter>
  <rowBreaks count="1" manualBreakCount="1">
    <brk id="31" max="16383" man="1"/>
  </rowBreaks>
  <ignoredErrors>
    <ignoredError sqref="G7:H7 G8:H26 G35:H35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A2BE8783-9387-444E-8674-3718F6BCB900}">
          <x14:formula1>
            <xm:f>Baza!$A$2:$A$8</xm:f>
          </x14:formula1>
          <xm:sqref>C7:C26 C35:C54</xm:sqref>
        </x14:dataValidation>
        <x14:dataValidation type="list" allowBlank="1" showInputMessage="1" showErrorMessage="1" xr:uid="{23E2B054-3D68-4F21-B97F-EC64DF1703E9}">
          <x14:formula1>
            <xm:f>Baza!$A$12:$A$15</xm:f>
          </x14:formula1>
          <xm:sqref>F7:F26 F35:F54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0F55-12C7-445A-9FF3-BBA29A8E1717}">
  <sheetPr>
    <tabColor theme="5" tint="0.59999389629810485"/>
    <pageSetUpPr fitToPage="1"/>
  </sheetPr>
  <dimension ref="A1:Q68"/>
  <sheetViews>
    <sheetView view="pageLayout" zoomScaleNormal="100" workbookViewId="0">
      <selection activeCell="A2" sqref="A2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tr">
        <f>Skupni!A1</f>
        <v>2. JAVNI POZIV LAS PRI DOBRIH LJUDEH (EKSRP)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34</v>
      </c>
      <c r="B3" s="59"/>
      <c r="C3" s="60"/>
      <c r="D3" s="60"/>
      <c r="E3" s="60"/>
      <c r="F3" s="60"/>
      <c r="G3" s="60"/>
      <c r="H3" s="60"/>
      <c r="I3" s="60"/>
      <c r="J3" s="60"/>
      <c r="K3" s="61"/>
      <c r="Q3" s="4"/>
    </row>
    <row r="4" spans="1:17" x14ac:dyDescent="0.35">
      <c r="I4" s="4"/>
      <c r="J4" s="6"/>
      <c r="Q4" s="4"/>
    </row>
    <row r="5" spans="1:17" x14ac:dyDescent="0.35">
      <c r="A5" s="1"/>
      <c r="I5" s="4"/>
      <c r="J5" s="6"/>
      <c r="Q5" s="4"/>
    </row>
    <row r="6" spans="1:17" s="30" customFormat="1" ht="43.5" x14ac:dyDescent="0.35">
      <c r="A6" s="26" t="s">
        <v>42</v>
      </c>
      <c r="B6" s="26" t="s">
        <v>3</v>
      </c>
      <c r="C6" s="57" t="s">
        <v>6</v>
      </c>
      <c r="D6" s="58"/>
      <c r="E6" s="27" t="s">
        <v>16</v>
      </c>
      <c r="F6" s="27" t="s">
        <v>40</v>
      </c>
      <c r="G6" s="27" t="s">
        <v>39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5" t="s">
        <v>8</v>
      </c>
      <c r="D7" s="56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5" t="s">
        <v>8</v>
      </c>
      <c r="D8" s="56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5" t="s">
        <v>8</v>
      </c>
      <c r="D9" s="56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5" t="s">
        <v>8</v>
      </c>
      <c r="D10" s="56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8" si="3">ROUND(H10*J10%,2)</f>
        <v>0</v>
      </c>
      <c r="Q10" s="4"/>
    </row>
    <row r="11" spans="1:17" x14ac:dyDescent="0.35">
      <c r="A11" s="36"/>
      <c r="B11" s="16" t="s">
        <v>4</v>
      </c>
      <c r="C11" s="55" t="s">
        <v>8</v>
      </c>
      <c r="D11" s="56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5" t="s">
        <v>8</v>
      </c>
      <c r="D12" s="56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5" t="s">
        <v>8</v>
      </c>
      <c r="D13" s="56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5" t="s">
        <v>8</v>
      </c>
      <c r="D14" s="56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5" t="s">
        <v>8</v>
      </c>
      <c r="D15" s="56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5" t="s">
        <v>8</v>
      </c>
      <c r="D16" s="56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5" t="s">
        <v>8</v>
      </c>
      <c r="D17" s="56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5" t="s">
        <v>8</v>
      </c>
      <c r="D18" s="56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5" t="s">
        <v>8</v>
      </c>
      <c r="D19" s="56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5" t="s">
        <v>8</v>
      </c>
      <c r="D20" s="56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5" t="s">
        <v>8</v>
      </c>
      <c r="D21" s="56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5" t="s">
        <v>8</v>
      </c>
      <c r="D22" s="56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5" t="s">
        <v>8</v>
      </c>
      <c r="D23" s="56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5" t="s">
        <v>8</v>
      </c>
      <c r="D24" s="56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5" t="s">
        <v>8</v>
      </c>
      <c r="D25" s="56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5" t="s">
        <v>8</v>
      </c>
      <c r="D26" s="56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si="3"/>
        <v>0</v>
      </c>
      <c r="Q26" s="4"/>
    </row>
    <row r="27" spans="1:17" x14ac:dyDescent="0.35">
      <c r="B27" s="12" t="s">
        <v>5</v>
      </c>
      <c r="C27" s="51" t="s">
        <v>21</v>
      </c>
      <c r="D27" s="52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3"/>
        <v>0</v>
      </c>
      <c r="Q27" s="4"/>
    </row>
    <row r="28" spans="1:17" x14ac:dyDescent="0.35">
      <c r="B28" s="12" t="s">
        <v>5</v>
      </c>
      <c r="C28" s="51" t="s">
        <v>22</v>
      </c>
      <c r="D28" s="52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3"/>
        <v>0</v>
      </c>
      <c r="Q28" s="4"/>
    </row>
    <row r="29" spans="1:17" x14ac:dyDescent="0.35">
      <c r="B29" s="12" t="s">
        <v>5</v>
      </c>
      <c r="C29" s="51" t="s">
        <v>23</v>
      </c>
      <c r="D29" s="52"/>
      <c r="E29" s="13">
        <f>+E27+E28</f>
        <v>0</v>
      </c>
      <c r="F29" s="42"/>
      <c r="G29" s="13">
        <f t="shared" ref="G29:I29" si="4">+G27+G28</f>
        <v>0</v>
      </c>
      <c r="H29" s="13">
        <f t="shared" si="4"/>
        <v>0</v>
      </c>
      <c r="I29" s="13">
        <f t="shared" si="4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53" t="s">
        <v>24</v>
      </c>
      <c r="D30" s="54"/>
      <c r="E30" s="15">
        <f>SUM(E7:E28)</f>
        <v>0</v>
      </c>
      <c r="F30" s="43"/>
      <c r="G30" s="15">
        <f t="shared" ref="G30:K30" si="5">SUM(G7:G28)</f>
        <v>0</v>
      </c>
      <c r="H30" s="15">
        <f t="shared" si="5"/>
        <v>0</v>
      </c>
      <c r="I30" s="15">
        <f t="shared" si="5"/>
        <v>0</v>
      </c>
      <c r="J30" s="15"/>
      <c r="K30" s="15">
        <f t="shared" si="5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/>
      <c r="I33" s="4"/>
      <c r="J33" s="6"/>
      <c r="Q33" s="4"/>
    </row>
    <row r="34" spans="1:17" s="32" customFormat="1" ht="43.5" x14ac:dyDescent="0.35">
      <c r="A34" s="26" t="s">
        <v>43</v>
      </c>
      <c r="B34" s="26" t="s">
        <v>3</v>
      </c>
      <c r="C34" s="57" t="s">
        <v>6</v>
      </c>
      <c r="D34" s="58"/>
      <c r="E34" s="27" t="s">
        <v>16</v>
      </c>
      <c r="F34" s="27" t="s">
        <v>40</v>
      </c>
      <c r="G34" s="27" t="s">
        <v>39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5" t="s">
        <v>8</v>
      </c>
      <c r="D35" s="56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5" t="s">
        <v>8</v>
      </c>
      <c r="D36" s="56"/>
      <c r="E36" s="37"/>
      <c r="F36" s="41">
        <v>0</v>
      </c>
      <c r="G36" s="37">
        <f t="shared" ref="G36:G54" si="6">ROUND(E36*F36%,2)+E36</f>
        <v>0</v>
      </c>
      <c r="H36" s="37">
        <f t="shared" ref="H36:H54" si="7">+E36</f>
        <v>0</v>
      </c>
      <c r="I36" s="17">
        <f t="shared" ref="I36:I54" si="8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5" t="s">
        <v>8</v>
      </c>
      <c r="D37" s="56"/>
      <c r="E37" s="37"/>
      <c r="F37" s="41">
        <v>0</v>
      </c>
      <c r="G37" s="37">
        <f t="shared" si="6"/>
        <v>0</v>
      </c>
      <c r="H37" s="37">
        <f t="shared" si="7"/>
        <v>0</v>
      </c>
      <c r="I37" s="17">
        <f t="shared" si="8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5" t="s">
        <v>8</v>
      </c>
      <c r="D38" s="56"/>
      <c r="E38" s="37"/>
      <c r="F38" s="41">
        <v>0</v>
      </c>
      <c r="G38" s="37">
        <f t="shared" si="6"/>
        <v>0</v>
      </c>
      <c r="H38" s="37">
        <f t="shared" si="7"/>
        <v>0</v>
      </c>
      <c r="I38" s="17">
        <f t="shared" si="8"/>
        <v>0</v>
      </c>
      <c r="J38" s="18">
        <f>VLOOKUP(C38,Baza!A$2:B$8,2,FALSE)</f>
        <v>0</v>
      </c>
      <c r="K38" s="17">
        <f t="shared" ref="K38:K56" si="9">ROUND(H38*J38%,2)</f>
        <v>0</v>
      </c>
      <c r="Q38" s="4"/>
    </row>
    <row r="39" spans="1:17" x14ac:dyDescent="0.35">
      <c r="A39" s="36"/>
      <c r="B39" s="16" t="s">
        <v>4</v>
      </c>
      <c r="C39" s="55" t="s">
        <v>8</v>
      </c>
      <c r="D39" s="56"/>
      <c r="E39" s="37"/>
      <c r="F39" s="41">
        <v>0</v>
      </c>
      <c r="G39" s="37">
        <f t="shared" si="6"/>
        <v>0</v>
      </c>
      <c r="H39" s="37">
        <f t="shared" si="7"/>
        <v>0</v>
      </c>
      <c r="I39" s="17">
        <f t="shared" si="8"/>
        <v>0</v>
      </c>
      <c r="J39" s="18">
        <f>VLOOKUP(C39,Baza!A$2:B$8,2,FALSE)</f>
        <v>0</v>
      </c>
      <c r="K39" s="17">
        <f t="shared" si="9"/>
        <v>0</v>
      </c>
      <c r="Q39" s="4"/>
    </row>
    <row r="40" spans="1:17" x14ac:dyDescent="0.35">
      <c r="A40" s="36"/>
      <c r="B40" s="16" t="s">
        <v>4</v>
      </c>
      <c r="C40" s="55" t="s">
        <v>8</v>
      </c>
      <c r="D40" s="56"/>
      <c r="E40" s="37"/>
      <c r="F40" s="41">
        <v>0</v>
      </c>
      <c r="G40" s="37">
        <f t="shared" si="6"/>
        <v>0</v>
      </c>
      <c r="H40" s="37">
        <f t="shared" si="7"/>
        <v>0</v>
      </c>
      <c r="I40" s="17">
        <f t="shared" si="8"/>
        <v>0</v>
      </c>
      <c r="J40" s="18">
        <f>VLOOKUP(C40,Baza!A$2:B$8,2,FALSE)</f>
        <v>0</v>
      </c>
      <c r="K40" s="17">
        <f t="shared" si="9"/>
        <v>0</v>
      </c>
      <c r="Q40" s="4"/>
    </row>
    <row r="41" spans="1:17" x14ac:dyDescent="0.35">
      <c r="A41" s="36"/>
      <c r="B41" s="16" t="s">
        <v>4</v>
      </c>
      <c r="C41" s="55" t="s">
        <v>8</v>
      </c>
      <c r="D41" s="56"/>
      <c r="E41" s="37"/>
      <c r="F41" s="41">
        <v>0</v>
      </c>
      <c r="G41" s="37">
        <f t="shared" si="6"/>
        <v>0</v>
      </c>
      <c r="H41" s="37">
        <f t="shared" si="7"/>
        <v>0</v>
      </c>
      <c r="I41" s="17">
        <f t="shared" si="8"/>
        <v>0</v>
      </c>
      <c r="J41" s="18">
        <f>VLOOKUP(C41,Baza!A$2:B$8,2,FALSE)</f>
        <v>0</v>
      </c>
      <c r="K41" s="17">
        <f t="shared" si="9"/>
        <v>0</v>
      </c>
      <c r="Q41" s="4"/>
    </row>
    <row r="42" spans="1:17" x14ac:dyDescent="0.35">
      <c r="A42" s="36"/>
      <c r="B42" s="16" t="s">
        <v>4</v>
      </c>
      <c r="C42" s="55" t="s">
        <v>8</v>
      </c>
      <c r="D42" s="56"/>
      <c r="E42" s="37"/>
      <c r="F42" s="41">
        <v>0</v>
      </c>
      <c r="G42" s="37">
        <f t="shared" si="6"/>
        <v>0</v>
      </c>
      <c r="H42" s="37">
        <f t="shared" si="7"/>
        <v>0</v>
      </c>
      <c r="I42" s="17">
        <f t="shared" si="8"/>
        <v>0</v>
      </c>
      <c r="J42" s="18">
        <f>VLOOKUP(C42,Baza!A$2:B$8,2,FALSE)</f>
        <v>0</v>
      </c>
      <c r="K42" s="17">
        <f t="shared" si="9"/>
        <v>0</v>
      </c>
      <c r="Q42" s="4"/>
    </row>
    <row r="43" spans="1:17" x14ac:dyDescent="0.35">
      <c r="A43" s="36"/>
      <c r="B43" s="16" t="s">
        <v>4</v>
      </c>
      <c r="C43" s="55" t="s">
        <v>8</v>
      </c>
      <c r="D43" s="56"/>
      <c r="E43" s="37"/>
      <c r="F43" s="41">
        <v>0</v>
      </c>
      <c r="G43" s="37">
        <f t="shared" si="6"/>
        <v>0</v>
      </c>
      <c r="H43" s="37">
        <f t="shared" si="7"/>
        <v>0</v>
      </c>
      <c r="I43" s="17">
        <f t="shared" si="8"/>
        <v>0</v>
      </c>
      <c r="J43" s="18">
        <f>VLOOKUP(C43,Baza!A$2:B$8,2,FALSE)</f>
        <v>0</v>
      </c>
      <c r="K43" s="17">
        <f t="shared" si="9"/>
        <v>0</v>
      </c>
      <c r="Q43" s="4"/>
    </row>
    <row r="44" spans="1:17" x14ac:dyDescent="0.35">
      <c r="A44" s="36"/>
      <c r="B44" s="16" t="s">
        <v>4</v>
      </c>
      <c r="C44" s="55" t="s">
        <v>8</v>
      </c>
      <c r="D44" s="56"/>
      <c r="E44" s="37"/>
      <c r="F44" s="41">
        <v>0</v>
      </c>
      <c r="G44" s="37">
        <f t="shared" si="6"/>
        <v>0</v>
      </c>
      <c r="H44" s="37">
        <f t="shared" si="7"/>
        <v>0</v>
      </c>
      <c r="I44" s="17">
        <f t="shared" si="8"/>
        <v>0</v>
      </c>
      <c r="J44" s="18">
        <f>VLOOKUP(C44,Baza!A$2:B$8,2,FALSE)</f>
        <v>0</v>
      </c>
      <c r="K44" s="17">
        <f t="shared" si="9"/>
        <v>0</v>
      </c>
      <c r="Q44" s="4"/>
    </row>
    <row r="45" spans="1:17" x14ac:dyDescent="0.35">
      <c r="A45" s="36"/>
      <c r="B45" s="16" t="s">
        <v>4</v>
      </c>
      <c r="C45" s="55" t="s">
        <v>8</v>
      </c>
      <c r="D45" s="56"/>
      <c r="E45" s="37"/>
      <c r="F45" s="41">
        <v>0</v>
      </c>
      <c r="G45" s="37">
        <f t="shared" si="6"/>
        <v>0</v>
      </c>
      <c r="H45" s="37">
        <f t="shared" si="7"/>
        <v>0</v>
      </c>
      <c r="I45" s="17">
        <f t="shared" si="8"/>
        <v>0</v>
      </c>
      <c r="J45" s="18">
        <f>VLOOKUP(C45,Baza!A$2:B$8,2,FALSE)</f>
        <v>0</v>
      </c>
      <c r="K45" s="17">
        <f t="shared" si="9"/>
        <v>0</v>
      </c>
      <c r="Q45" s="4"/>
    </row>
    <row r="46" spans="1:17" x14ac:dyDescent="0.35">
      <c r="A46" s="36"/>
      <c r="B46" s="16" t="s">
        <v>4</v>
      </c>
      <c r="C46" s="55" t="s">
        <v>8</v>
      </c>
      <c r="D46" s="56"/>
      <c r="E46" s="37"/>
      <c r="F46" s="41">
        <v>0</v>
      </c>
      <c r="G46" s="37">
        <f t="shared" si="6"/>
        <v>0</v>
      </c>
      <c r="H46" s="37">
        <f t="shared" si="7"/>
        <v>0</v>
      </c>
      <c r="I46" s="17">
        <f t="shared" si="8"/>
        <v>0</v>
      </c>
      <c r="J46" s="18">
        <f>VLOOKUP(C46,Baza!A$2:B$8,2,FALSE)</f>
        <v>0</v>
      </c>
      <c r="K46" s="17">
        <f t="shared" si="9"/>
        <v>0</v>
      </c>
      <c r="Q46" s="4"/>
    </row>
    <row r="47" spans="1:17" x14ac:dyDescent="0.35">
      <c r="A47" s="36"/>
      <c r="B47" s="16" t="s">
        <v>4</v>
      </c>
      <c r="C47" s="55" t="s">
        <v>8</v>
      </c>
      <c r="D47" s="56"/>
      <c r="E47" s="37"/>
      <c r="F47" s="41">
        <v>0</v>
      </c>
      <c r="G47" s="37">
        <f t="shared" si="6"/>
        <v>0</v>
      </c>
      <c r="H47" s="37">
        <f t="shared" si="7"/>
        <v>0</v>
      </c>
      <c r="I47" s="17">
        <f t="shared" si="8"/>
        <v>0</v>
      </c>
      <c r="J47" s="18">
        <f>VLOOKUP(C47,Baza!A$2:B$8,2,FALSE)</f>
        <v>0</v>
      </c>
      <c r="K47" s="17">
        <f t="shared" si="9"/>
        <v>0</v>
      </c>
      <c r="Q47" s="4"/>
    </row>
    <row r="48" spans="1:17" x14ac:dyDescent="0.35">
      <c r="A48" s="36"/>
      <c r="B48" s="16" t="s">
        <v>4</v>
      </c>
      <c r="C48" s="55" t="s">
        <v>8</v>
      </c>
      <c r="D48" s="56"/>
      <c r="E48" s="37"/>
      <c r="F48" s="41">
        <v>0</v>
      </c>
      <c r="G48" s="37">
        <f t="shared" si="6"/>
        <v>0</v>
      </c>
      <c r="H48" s="37">
        <f t="shared" si="7"/>
        <v>0</v>
      </c>
      <c r="I48" s="17">
        <f t="shared" si="8"/>
        <v>0</v>
      </c>
      <c r="J48" s="18">
        <f>VLOOKUP(C48,Baza!A$2:B$8,2,FALSE)</f>
        <v>0</v>
      </c>
      <c r="K48" s="17">
        <f t="shared" si="9"/>
        <v>0</v>
      </c>
      <c r="Q48" s="4"/>
    </row>
    <row r="49" spans="1:17" x14ac:dyDescent="0.35">
      <c r="A49" s="36"/>
      <c r="B49" s="16" t="s">
        <v>4</v>
      </c>
      <c r="C49" s="55" t="s">
        <v>8</v>
      </c>
      <c r="D49" s="56"/>
      <c r="E49" s="37"/>
      <c r="F49" s="41">
        <v>0</v>
      </c>
      <c r="G49" s="37">
        <f t="shared" si="6"/>
        <v>0</v>
      </c>
      <c r="H49" s="37">
        <f t="shared" si="7"/>
        <v>0</v>
      </c>
      <c r="I49" s="17">
        <f t="shared" si="8"/>
        <v>0</v>
      </c>
      <c r="J49" s="18">
        <f>VLOOKUP(C49,Baza!A$2:B$8,2,FALSE)</f>
        <v>0</v>
      </c>
      <c r="K49" s="17">
        <f t="shared" si="9"/>
        <v>0</v>
      </c>
      <c r="Q49" s="4"/>
    </row>
    <row r="50" spans="1:17" x14ac:dyDescent="0.35">
      <c r="A50" s="36"/>
      <c r="B50" s="16" t="s">
        <v>4</v>
      </c>
      <c r="C50" s="55" t="s">
        <v>8</v>
      </c>
      <c r="D50" s="56"/>
      <c r="E50" s="37"/>
      <c r="F50" s="41">
        <v>0</v>
      </c>
      <c r="G50" s="37">
        <f t="shared" si="6"/>
        <v>0</v>
      </c>
      <c r="H50" s="37">
        <f t="shared" si="7"/>
        <v>0</v>
      </c>
      <c r="I50" s="17">
        <f t="shared" si="8"/>
        <v>0</v>
      </c>
      <c r="J50" s="18">
        <f>VLOOKUP(C50,Baza!A$2:B$8,2,FALSE)</f>
        <v>0</v>
      </c>
      <c r="K50" s="17">
        <f t="shared" si="9"/>
        <v>0</v>
      </c>
      <c r="Q50" s="4"/>
    </row>
    <row r="51" spans="1:17" x14ac:dyDescent="0.35">
      <c r="A51" s="36"/>
      <c r="B51" s="16" t="s">
        <v>4</v>
      </c>
      <c r="C51" s="55" t="s">
        <v>8</v>
      </c>
      <c r="D51" s="56"/>
      <c r="E51" s="37"/>
      <c r="F51" s="41">
        <v>0</v>
      </c>
      <c r="G51" s="37">
        <f t="shared" si="6"/>
        <v>0</v>
      </c>
      <c r="H51" s="37">
        <f t="shared" si="7"/>
        <v>0</v>
      </c>
      <c r="I51" s="17">
        <f t="shared" si="8"/>
        <v>0</v>
      </c>
      <c r="J51" s="18">
        <f>VLOOKUP(C51,Baza!A$2:B$8,2,FALSE)</f>
        <v>0</v>
      </c>
      <c r="K51" s="17">
        <f t="shared" si="9"/>
        <v>0</v>
      </c>
      <c r="Q51" s="4"/>
    </row>
    <row r="52" spans="1:17" x14ac:dyDescent="0.35">
      <c r="A52" s="36"/>
      <c r="B52" s="16" t="s">
        <v>4</v>
      </c>
      <c r="C52" s="55" t="s">
        <v>8</v>
      </c>
      <c r="D52" s="56"/>
      <c r="E52" s="37"/>
      <c r="F52" s="41">
        <v>0</v>
      </c>
      <c r="G52" s="37">
        <f t="shared" si="6"/>
        <v>0</v>
      </c>
      <c r="H52" s="37">
        <f t="shared" si="7"/>
        <v>0</v>
      </c>
      <c r="I52" s="17">
        <f t="shared" si="8"/>
        <v>0</v>
      </c>
      <c r="J52" s="18">
        <f>VLOOKUP(C52,Baza!A$2:B$8,2,FALSE)</f>
        <v>0</v>
      </c>
      <c r="K52" s="17">
        <f t="shared" si="9"/>
        <v>0</v>
      </c>
      <c r="Q52" s="4"/>
    </row>
    <row r="53" spans="1:17" x14ac:dyDescent="0.35">
      <c r="A53" s="36"/>
      <c r="B53" s="16" t="s">
        <v>4</v>
      </c>
      <c r="C53" s="55" t="s">
        <v>8</v>
      </c>
      <c r="D53" s="56"/>
      <c r="E53" s="37"/>
      <c r="F53" s="41">
        <v>0</v>
      </c>
      <c r="G53" s="37">
        <f t="shared" si="6"/>
        <v>0</v>
      </c>
      <c r="H53" s="37">
        <f t="shared" si="7"/>
        <v>0</v>
      </c>
      <c r="I53" s="17">
        <f t="shared" si="8"/>
        <v>0</v>
      </c>
      <c r="J53" s="18">
        <f>VLOOKUP(C53,Baza!A$2:B$8,2,FALSE)</f>
        <v>0</v>
      </c>
      <c r="K53" s="17">
        <f t="shared" si="9"/>
        <v>0</v>
      </c>
      <c r="Q53" s="4"/>
    </row>
    <row r="54" spans="1:17" x14ac:dyDescent="0.35">
      <c r="A54" s="36"/>
      <c r="B54" s="16" t="s">
        <v>4</v>
      </c>
      <c r="C54" s="55" t="s">
        <v>8</v>
      </c>
      <c r="D54" s="56"/>
      <c r="E54" s="37"/>
      <c r="F54" s="41">
        <v>0</v>
      </c>
      <c r="G54" s="37">
        <f t="shared" si="6"/>
        <v>0</v>
      </c>
      <c r="H54" s="37">
        <f t="shared" si="7"/>
        <v>0</v>
      </c>
      <c r="I54" s="17">
        <f t="shared" si="8"/>
        <v>0</v>
      </c>
      <c r="J54" s="18">
        <f>VLOOKUP(C54,Baza!A$2:B$8,2,FALSE)</f>
        <v>0</v>
      </c>
      <c r="K54" s="17">
        <f t="shared" si="9"/>
        <v>0</v>
      </c>
      <c r="Q54" s="4"/>
    </row>
    <row r="55" spans="1:17" x14ac:dyDescent="0.35">
      <c r="B55" s="12" t="s">
        <v>5</v>
      </c>
      <c r="C55" s="51" t="s">
        <v>21</v>
      </c>
      <c r="D55" s="52"/>
      <c r="E55" s="13">
        <f>(SUMIF($J$35:$J$54,$J55,$H$35:$H$54))*20%</f>
        <v>0</v>
      </c>
      <c r="F55" s="42"/>
      <c r="G55" s="13">
        <f t="shared" ref="G55:H56" si="10">(SUMIF($J$35:$J$54,$J55,$H$35:$H$54))*20%</f>
        <v>0</v>
      </c>
      <c r="H55" s="13">
        <f t="shared" si="10"/>
        <v>0</v>
      </c>
      <c r="I55" s="13">
        <v>0</v>
      </c>
      <c r="J55" s="14">
        <v>65</v>
      </c>
      <c r="K55" s="13">
        <f t="shared" si="9"/>
        <v>0</v>
      </c>
      <c r="Q55" s="4"/>
    </row>
    <row r="56" spans="1:17" x14ac:dyDescent="0.35">
      <c r="B56" s="12" t="s">
        <v>5</v>
      </c>
      <c r="C56" s="51" t="s">
        <v>22</v>
      </c>
      <c r="D56" s="52"/>
      <c r="E56" s="13">
        <f>(SUMIF($J$35:$J$54,$J56,$H$35:$H$54))*20%</f>
        <v>0</v>
      </c>
      <c r="F56" s="42"/>
      <c r="G56" s="13">
        <f t="shared" si="10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9"/>
        <v>0</v>
      </c>
      <c r="Q56" s="4"/>
    </row>
    <row r="57" spans="1:17" x14ac:dyDescent="0.35">
      <c r="B57" s="12" t="s">
        <v>5</v>
      </c>
      <c r="C57" s="51" t="s">
        <v>23</v>
      </c>
      <c r="D57" s="52"/>
      <c r="E57" s="13">
        <f>+E55+E56</f>
        <v>0</v>
      </c>
      <c r="F57" s="42"/>
      <c r="G57" s="13">
        <f t="shared" ref="G57:I57" si="11">+G55+G56</f>
        <v>0</v>
      </c>
      <c r="H57" s="13">
        <f t="shared" si="11"/>
        <v>0</v>
      </c>
      <c r="I57" s="13">
        <f t="shared" si="11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53" t="s">
        <v>24</v>
      </c>
      <c r="D58" s="54"/>
      <c r="E58" s="15">
        <f>SUM(E35:E56)</f>
        <v>0</v>
      </c>
      <c r="F58" s="43"/>
      <c r="G58" s="15">
        <f t="shared" ref="G58:I58" si="12">SUM(G35:G56)</f>
        <v>0</v>
      </c>
      <c r="H58" s="15">
        <f t="shared" si="12"/>
        <v>0</v>
      </c>
      <c r="I58" s="15">
        <f t="shared" si="12"/>
        <v>0</v>
      </c>
      <c r="J58" s="15"/>
      <c r="K58" s="15">
        <f t="shared" ref="K58" si="13">SUM(K35:K56)</f>
        <v>0</v>
      </c>
      <c r="Q58" s="4"/>
    </row>
    <row r="61" spans="1:17" ht="58" x14ac:dyDescent="0.35">
      <c r="A61" s="1"/>
      <c r="B61" s="35" t="s">
        <v>44</v>
      </c>
      <c r="C61" s="24" t="s">
        <v>15</v>
      </c>
      <c r="D61" s="24" t="s">
        <v>16</v>
      </c>
      <c r="E61" s="24" t="s">
        <v>17</v>
      </c>
      <c r="F61" s="24" t="s">
        <v>30</v>
      </c>
      <c r="G61" s="25" t="s">
        <v>31</v>
      </c>
      <c r="H61" s="24" t="s">
        <v>32</v>
      </c>
      <c r="I61" s="24" t="s">
        <v>33</v>
      </c>
      <c r="O61"/>
      <c r="P61"/>
    </row>
    <row r="62" spans="1:17" x14ac:dyDescent="0.35">
      <c r="B62" s="21" t="s">
        <v>28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29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27</v>
      </c>
      <c r="C64" s="33">
        <f>+C62+C63</f>
        <v>0</v>
      </c>
      <c r="D64" s="33">
        <f t="shared" ref="D64:E64" si="14">+D62+D63</f>
        <v>0</v>
      </c>
      <c r="E64" s="33">
        <f t="shared" si="14"/>
        <v>0</v>
      </c>
      <c r="F64" s="45">
        <f>SUM(F62:F63)</f>
        <v>0</v>
      </c>
      <c r="G64" s="33">
        <f>SUM(G62:G63)</f>
        <v>0</v>
      </c>
      <c r="H64" s="33">
        <f t="shared" ref="H64:I64" si="15">SUM(H62:H63)</f>
        <v>0</v>
      </c>
      <c r="I64" s="33">
        <f t="shared" si="15"/>
        <v>0</v>
      </c>
      <c r="J64" s="5"/>
      <c r="K64" s="5"/>
      <c r="L64" s="5"/>
      <c r="M64" s="5"/>
      <c r="N64" s="5"/>
    </row>
    <row r="67" spans="2:6" x14ac:dyDescent="0.35">
      <c r="B67" s="47"/>
      <c r="C67" s="48"/>
      <c r="D67" s="49"/>
      <c r="E67" s="50"/>
      <c r="F67" s="46"/>
    </row>
    <row r="68" spans="2:6" x14ac:dyDescent="0.35">
      <c r="D68" s="38"/>
      <c r="E68" s="39"/>
    </row>
  </sheetData>
  <sheetProtection selectLockedCells="1"/>
  <mergeCells count="51"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&amp;L&amp;G</oddHeader>
  </headerFooter>
  <rowBreaks count="1" manualBreakCount="1">
    <brk id="3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FAB43A-B76B-437C-A58A-747428B77F3C}">
          <x14:formula1>
            <xm:f>Baza!$A$12:$A$15</xm:f>
          </x14:formula1>
          <xm:sqref>F7:F26 F35:F54</xm:sqref>
        </x14:dataValidation>
        <x14:dataValidation type="list" allowBlank="1" showInputMessage="1" showErrorMessage="1" xr:uid="{A06FD8B4-A68B-40AB-8F2B-4A75C8513D09}">
          <x14:formula1>
            <xm:f>Baza!$A$2:$A$8</xm:f>
          </x14:formula1>
          <xm:sqref>C7:C26 C35:C54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72F2-4C58-43C4-B462-A0E693FE2DEE}">
  <sheetPr>
    <tabColor theme="4" tint="0.79998168889431442"/>
    <pageSetUpPr fitToPage="1"/>
  </sheetPr>
  <dimension ref="A1:Q68"/>
  <sheetViews>
    <sheetView view="pageLayout" zoomScaleNormal="100" workbookViewId="0">
      <selection activeCell="C34" sqref="C34:D34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tr">
        <f>'Vodilni partner'!A1</f>
        <v>2. JAVNI POZIV LAS PRI DOBRIH LJUDEH (EKSRP)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35</v>
      </c>
      <c r="B3" s="59"/>
      <c r="C3" s="60"/>
      <c r="D3" s="60"/>
      <c r="E3" s="60"/>
      <c r="F3" s="60"/>
      <c r="G3" s="60"/>
      <c r="H3" s="60"/>
      <c r="I3" s="60"/>
      <c r="J3" s="60"/>
      <c r="K3" s="61"/>
      <c r="Q3" s="4"/>
    </row>
    <row r="4" spans="1:17" x14ac:dyDescent="0.35">
      <c r="I4" s="4"/>
      <c r="J4" s="6"/>
      <c r="Q4" s="4"/>
    </row>
    <row r="5" spans="1:17" x14ac:dyDescent="0.35">
      <c r="A5" s="1"/>
      <c r="I5" s="4"/>
      <c r="J5" s="6"/>
      <c r="Q5" s="4"/>
    </row>
    <row r="6" spans="1:17" s="30" customFormat="1" ht="43.5" x14ac:dyDescent="0.35">
      <c r="A6" s="26" t="s">
        <v>42</v>
      </c>
      <c r="B6" s="26" t="s">
        <v>3</v>
      </c>
      <c r="C6" s="57" t="s">
        <v>6</v>
      </c>
      <c r="D6" s="58"/>
      <c r="E6" s="27" t="s">
        <v>16</v>
      </c>
      <c r="F6" s="27" t="s">
        <v>40</v>
      </c>
      <c r="G6" s="27" t="s">
        <v>39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5" t="s">
        <v>8</v>
      </c>
      <c r="D7" s="56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5" t="s">
        <v>8</v>
      </c>
      <c r="D8" s="56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5" t="s">
        <v>8</v>
      </c>
      <c r="D9" s="56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5" t="s">
        <v>8</v>
      </c>
      <c r="D10" s="56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8" si="3">ROUND(H10*J10%,2)</f>
        <v>0</v>
      </c>
      <c r="Q10" s="4"/>
    </row>
    <row r="11" spans="1:17" x14ac:dyDescent="0.35">
      <c r="A11" s="36"/>
      <c r="B11" s="16" t="s">
        <v>4</v>
      </c>
      <c r="C11" s="55" t="s">
        <v>8</v>
      </c>
      <c r="D11" s="56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5" t="s">
        <v>8</v>
      </c>
      <c r="D12" s="56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5" t="s">
        <v>8</v>
      </c>
      <c r="D13" s="56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5" t="s">
        <v>8</v>
      </c>
      <c r="D14" s="56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5" t="s">
        <v>8</v>
      </c>
      <c r="D15" s="56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5" t="s">
        <v>8</v>
      </c>
      <c r="D16" s="56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5" t="s">
        <v>8</v>
      </c>
      <c r="D17" s="56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5" t="s">
        <v>8</v>
      </c>
      <c r="D18" s="56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5" t="s">
        <v>8</v>
      </c>
      <c r="D19" s="56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5" t="s">
        <v>8</v>
      </c>
      <c r="D20" s="56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5" t="s">
        <v>8</v>
      </c>
      <c r="D21" s="56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5" t="s">
        <v>8</v>
      </c>
      <c r="D22" s="56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5" t="s">
        <v>8</v>
      </c>
      <c r="D23" s="56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5" t="s">
        <v>8</v>
      </c>
      <c r="D24" s="56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5" t="s">
        <v>8</v>
      </c>
      <c r="D25" s="56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5" t="s">
        <v>8</v>
      </c>
      <c r="D26" s="56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si="3"/>
        <v>0</v>
      </c>
      <c r="Q26" s="4"/>
    </row>
    <row r="27" spans="1:17" x14ac:dyDescent="0.35">
      <c r="B27" s="12" t="s">
        <v>5</v>
      </c>
      <c r="C27" s="51" t="s">
        <v>21</v>
      </c>
      <c r="D27" s="52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3"/>
        <v>0</v>
      </c>
      <c r="Q27" s="4"/>
    </row>
    <row r="28" spans="1:17" x14ac:dyDescent="0.35">
      <c r="B28" s="12" t="s">
        <v>5</v>
      </c>
      <c r="C28" s="51" t="s">
        <v>22</v>
      </c>
      <c r="D28" s="52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3"/>
        <v>0</v>
      </c>
      <c r="Q28" s="4"/>
    </row>
    <row r="29" spans="1:17" x14ac:dyDescent="0.35">
      <c r="B29" s="12" t="s">
        <v>5</v>
      </c>
      <c r="C29" s="51" t="s">
        <v>23</v>
      </c>
      <c r="D29" s="52"/>
      <c r="E29" s="13">
        <f>+E27+E28</f>
        <v>0</v>
      </c>
      <c r="F29" s="42"/>
      <c r="G29" s="13">
        <f t="shared" ref="G29:I29" si="4">+G27+G28</f>
        <v>0</v>
      </c>
      <c r="H29" s="13">
        <f t="shared" si="4"/>
        <v>0</v>
      </c>
      <c r="I29" s="13">
        <f t="shared" si="4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53" t="s">
        <v>24</v>
      </c>
      <c r="D30" s="54"/>
      <c r="E30" s="15">
        <f>SUM(E7:E28)</f>
        <v>0</v>
      </c>
      <c r="F30" s="43"/>
      <c r="G30" s="15">
        <f t="shared" ref="G30:K30" si="5">SUM(G7:G28)</f>
        <v>0</v>
      </c>
      <c r="H30" s="15">
        <f t="shared" si="5"/>
        <v>0</v>
      </c>
      <c r="I30" s="15">
        <f t="shared" si="5"/>
        <v>0</v>
      </c>
      <c r="J30" s="15"/>
      <c r="K30" s="15">
        <f t="shared" si="5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/>
      <c r="I33" s="4"/>
      <c r="J33" s="6"/>
      <c r="Q33" s="4"/>
    </row>
    <row r="34" spans="1:17" s="32" customFormat="1" ht="43.5" x14ac:dyDescent="0.35">
      <c r="A34" s="26" t="s">
        <v>43</v>
      </c>
      <c r="B34" s="26" t="s">
        <v>3</v>
      </c>
      <c r="C34" s="57" t="s">
        <v>6</v>
      </c>
      <c r="D34" s="58"/>
      <c r="E34" s="27" t="s">
        <v>16</v>
      </c>
      <c r="F34" s="27" t="s">
        <v>40</v>
      </c>
      <c r="G34" s="27" t="s">
        <v>39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5" t="s">
        <v>8</v>
      </c>
      <c r="D35" s="56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5" t="s">
        <v>8</v>
      </c>
      <c r="D36" s="56"/>
      <c r="E36" s="37"/>
      <c r="F36" s="41">
        <v>0</v>
      </c>
      <c r="G36" s="37">
        <f t="shared" ref="G36:G54" si="6">ROUND(E36*F36%,2)+E36</f>
        <v>0</v>
      </c>
      <c r="H36" s="37">
        <f t="shared" ref="H36:H54" si="7">+E36</f>
        <v>0</v>
      </c>
      <c r="I36" s="17">
        <f t="shared" ref="I36:I54" si="8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5" t="s">
        <v>8</v>
      </c>
      <c r="D37" s="56"/>
      <c r="E37" s="37"/>
      <c r="F37" s="41">
        <v>0</v>
      </c>
      <c r="G37" s="37">
        <f t="shared" si="6"/>
        <v>0</v>
      </c>
      <c r="H37" s="37">
        <f t="shared" si="7"/>
        <v>0</v>
      </c>
      <c r="I37" s="17">
        <f t="shared" si="8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5" t="s">
        <v>8</v>
      </c>
      <c r="D38" s="56"/>
      <c r="E38" s="37"/>
      <c r="F38" s="41">
        <v>0</v>
      </c>
      <c r="G38" s="37">
        <f t="shared" si="6"/>
        <v>0</v>
      </c>
      <c r="H38" s="37">
        <f t="shared" si="7"/>
        <v>0</v>
      </c>
      <c r="I38" s="17">
        <f t="shared" si="8"/>
        <v>0</v>
      </c>
      <c r="J38" s="18">
        <f>VLOOKUP(C38,Baza!A$2:B$8,2,FALSE)</f>
        <v>0</v>
      </c>
      <c r="K38" s="17">
        <f t="shared" ref="K38:K56" si="9">ROUND(H38*J38%,2)</f>
        <v>0</v>
      </c>
      <c r="Q38" s="4"/>
    </row>
    <row r="39" spans="1:17" x14ac:dyDescent="0.35">
      <c r="A39" s="36"/>
      <c r="B39" s="16" t="s">
        <v>4</v>
      </c>
      <c r="C39" s="55" t="s">
        <v>8</v>
      </c>
      <c r="D39" s="56"/>
      <c r="E39" s="37"/>
      <c r="F39" s="41">
        <v>0</v>
      </c>
      <c r="G39" s="37">
        <f t="shared" si="6"/>
        <v>0</v>
      </c>
      <c r="H39" s="37">
        <f t="shared" si="7"/>
        <v>0</v>
      </c>
      <c r="I39" s="17">
        <f t="shared" si="8"/>
        <v>0</v>
      </c>
      <c r="J39" s="18">
        <f>VLOOKUP(C39,Baza!A$2:B$8,2,FALSE)</f>
        <v>0</v>
      </c>
      <c r="K39" s="17">
        <f t="shared" si="9"/>
        <v>0</v>
      </c>
      <c r="Q39" s="4"/>
    </row>
    <row r="40" spans="1:17" x14ac:dyDescent="0.35">
      <c r="A40" s="36"/>
      <c r="B40" s="16" t="s">
        <v>4</v>
      </c>
      <c r="C40" s="55" t="s">
        <v>8</v>
      </c>
      <c r="D40" s="56"/>
      <c r="E40" s="37"/>
      <c r="F40" s="41">
        <v>0</v>
      </c>
      <c r="G40" s="37">
        <f t="shared" si="6"/>
        <v>0</v>
      </c>
      <c r="H40" s="37">
        <f t="shared" si="7"/>
        <v>0</v>
      </c>
      <c r="I40" s="17">
        <f t="shared" si="8"/>
        <v>0</v>
      </c>
      <c r="J40" s="18">
        <f>VLOOKUP(C40,Baza!A$2:B$8,2,FALSE)</f>
        <v>0</v>
      </c>
      <c r="K40" s="17">
        <f t="shared" si="9"/>
        <v>0</v>
      </c>
      <c r="Q40" s="4"/>
    </row>
    <row r="41" spans="1:17" x14ac:dyDescent="0.35">
      <c r="A41" s="36"/>
      <c r="B41" s="16" t="s">
        <v>4</v>
      </c>
      <c r="C41" s="55" t="s">
        <v>8</v>
      </c>
      <c r="D41" s="56"/>
      <c r="E41" s="37"/>
      <c r="F41" s="41">
        <v>0</v>
      </c>
      <c r="G41" s="37">
        <f t="shared" si="6"/>
        <v>0</v>
      </c>
      <c r="H41" s="37">
        <f t="shared" si="7"/>
        <v>0</v>
      </c>
      <c r="I41" s="17">
        <f t="shared" si="8"/>
        <v>0</v>
      </c>
      <c r="J41" s="18">
        <f>VLOOKUP(C41,Baza!A$2:B$8,2,FALSE)</f>
        <v>0</v>
      </c>
      <c r="K41" s="17">
        <f t="shared" si="9"/>
        <v>0</v>
      </c>
      <c r="Q41" s="4"/>
    </row>
    <row r="42" spans="1:17" x14ac:dyDescent="0.35">
      <c r="A42" s="36"/>
      <c r="B42" s="16" t="s">
        <v>4</v>
      </c>
      <c r="C42" s="55" t="s">
        <v>8</v>
      </c>
      <c r="D42" s="56"/>
      <c r="E42" s="37"/>
      <c r="F42" s="41">
        <v>0</v>
      </c>
      <c r="G42" s="37">
        <f t="shared" si="6"/>
        <v>0</v>
      </c>
      <c r="H42" s="37">
        <f t="shared" si="7"/>
        <v>0</v>
      </c>
      <c r="I42" s="17">
        <f t="shared" si="8"/>
        <v>0</v>
      </c>
      <c r="J42" s="18">
        <f>VLOOKUP(C42,Baza!A$2:B$8,2,FALSE)</f>
        <v>0</v>
      </c>
      <c r="K42" s="17">
        <f t="shared" si="9"/>
        <v>0</v>
      </c>
      <c r="Q42" s="4"/>
    </row>
    <row r="43" spans="1:17" x14ac:dyDescent="0.35">
      <c r="A43" s="36"/>
      <c r="B43" s="16" t="s">
        <v>4</v>
      </c>
      <c r="C43" s="55" t="s">
        <v>8</v>
      </c>
      <c r="D43" s="56"/>
      <c r="E43" s="37"/>
      <c r="F43" s="41">
        <v>0</v>
      </c>
      <c r="G43" s="37">
        <f t="shared" si="6"/>
        <v>0</v>
      </c>
      <c r="H43" s="37">
        <f t="shared" si="7"/>
        <v>0</v>
      </c>
      <c r="I43" s="17">
        <f t="shared" si="8"/>
        <v>0</v>
      </c>
      <c r="J43" s="18">
        <f>VLOOKUP(C43,Baza!A$2:B$8,2,FALSE)</f>
        <v>0</v>
      </c>
      <c r="K43" s="17">
        <f t="shared" si="9"/>
        <v>0</v>
      </c>
      <c r="Q43" s="4"/>
    </row>
    <row r="44" spans="1:17" x14ac:dyDescent="0.35">
      <c r="A44" s="36"/>
      <c r="B44" s="16" t="s">
        <v>4</v>
      </c>
      <c r="C44" s="55" t="s">
        <v>8</v>
      </c>
      <c r="D44" s="56"/>
      <c r="E44" s="37"/>
      <c r="F44" s="41">
        <v>0</v>
      </c>
      <c r="G44" s="37">
        <f t="shared" si="6"/>
        <v>0</v>
      </c>
      <c r="H44" s="37">
        <f t="shared" si="7"/>
        <v>0</v>
      </c>
      <c r="I44" s="17">
        <f t="shared" si="8"/>
        <v>0</v>
      </c>
      <c r="J44" s="18">
        <f>VLOOKUP(C44,Baza!A$2:B$8,2,FALSE)</f>
        <v>0</v>
      </c>
      <c r="K44" s="17">
        <f t="shared" si="9"/>
        <v>0</v>
      </c>
      <c r="Q44" s="4"/>
    </row>
    <row r="45" spans="1:17" x14ac:dyDescent="0.35">
      <c r="A45" s="36"/>
      <c r="B45" s="16" t="s">
        <v>4</v>
      </c>
      <c r="C45" s="55" t="s">
        <v>8</v>
      </c>
      <c r="D45" s="56"/>
      <c r="E45" s="37"/>
      <c r="F45" s="41">
        <v>0</v>
      </c>
      <c r="G45" s="37">
        <f t="shared" si="6"/>
        <v>0</v>
      </c>
      <c r="H45" s="37">
        <f t="shared" si="7"/>
        <v>0</v>
      </c>
      <c r="I45" s="17">
        <f t="shared" si="8"/>
        <v>0</v>
      </c>
      <c r="J45" s="18">
        <f>VLOOKUP(C45,Baza!A$2:B$8,2,FALSE)</f>
        <v>0</v>
      </c>
      <c r="K45" s="17">
        <f t="shared" si="9"/>
        <v>0</v>
      </c>
      <c r="Q45" s="4"/>
    </row>
    <row r="46" spans="1:17" x14ac:dyDescent="0.35">
      <c r="A46" s="36"/>
      <c r="B46" s="16" t="s">
        <v>4</v>
      </c>
      <c r="C46" s="55" t="s">
        <v>8</v>
      </c>
      <c r="D46" s="56"/>
      <c r="E46" s="37"/>
      <c r="F46" s="41">
        <v>0</v>
      </c>
      <c r="G46" s="37">
        <f t="shared" si="6"/>
        <v>0</v>
      </c>
      <c r="H46" s="37">
        <f t="shared" si="7"/>
        <v>0</v>
      </c>
      <c r="I46" s="17">
        <f t="shared" si="8"/>
        <v>0</v>
      </c>
      <c r="J46" s="18">
        <f>VLOOKUP(C46,Baza!A$2:B$8,2,FALSE)</f>
        <v>0</v>
      </c>
      <c r="K46" s="17">
        <f t="shared" si="9"/>
        <v>0</v>
      </c>
      <c r="Q46" s="4"/>
    </row>
    <row r="47" spans="1:17" x14ac:dyDescent="0.35">
      <c r="A47" s="36"/>
      <c r="B47" s="16" t="s">
        <v>4</v>
      </c>
      <c r="C47" s="55" t="s">
        <v>8</v>
      </c>
      <c r="D47" s="56"/>
      <c r="E47" s="37"/>
      <c r="F47" s="41">
        <v>0</v>
      </c>
      <c r="G47" s="37">
        <f t="shared" si="6"/>
        <v>0</v>
      </c>
      <c r="H47" s="37">
        <f t="shared" si="7"/>
        <v>0</v>
      </c>
      <c r="I47" s="17">
        <f t="shared" si="8"/>
        <v>0</v>
      </c>
      <c r="J47" s="18">
        <f>VLOOKUP(C47,Baza!A$2:B$8,2,FALSE)</f>
        <v>0</v>
      </c>
      <c r="K47" s="17">
        <f t="shared" si="9"/>
        <v>0</v>
      </c>
      <c r="Q47" s="4"/>
    </row>
    <row r="48" spans="1:17" x14ac:dyDescent="0.35">
      <c r="A48" s="36"/>
      <c r="B48" s="16" t="s">
        <v>4</v>
      </c>
      <c r="C48" s="55" t="s">
        <v>8</v>
      </c>
      <c r="D48" s="56"/>
      <c r="E48" s="37"/>
      <c r="F48" s="41">
        <v>0</v>
      </c>
      <c r="G48" s="37">
        <f t="shared" si="6"/>
        <v>0</v>
      </c>
      <c r="H48" s="37">
        <f t="shared" si="7"/>
        <v>0</v>
      </c>
      <c r="I48" s="17">
        <f t="shared" si="8"/>
        <v>0</v>
      </c>
      <c r="J48" s="18">
        <f>VLOOKUP(C48,Baza!A$2:B$8,2,FALSE)</f>
        <v>0</v>
      </c>
      <c r="K48" s="17">
        <f t="shared" si="9"/>
        <v>0</v>
      </c>
      <c r="Q48" s="4"/>
    </row>
    <row r="49" spans="1:17" x14ac:dyDescent="0.35">
      <c r="A49" s="36"/>
      <c r="B49" s="16" t="s">
        <v>4</v>
      </c>
      <c r="C49" s="55" t="s">
        <v>8</v>
      </c>
      <c r="D49" s="56"/>
      <c r="E49" s="37"/>
      <c r="F49" s="41">
        <v>0</v>
      </c>
      <c r="G49" s="37">
        <f t="shared" si="6"/>
        <v>0</v>
      </c>
      <c r="H49" s="37">
        <f t="shared" si="7"/>
        <v>0</v>
      </c>
      <c r="I49" s="17">
        <f t="shared" si="8"/>
        <v>0</v>
      </c>
      <c r="J49" s="18">
        <f>VLOOKUP(C49,Baza!A$2:B$8,2,FALSE)</f>
        <v>0</v>
      </c>
      <c r="K49" s="17">
        <f t="shared" si="9"/>
        <v>0</v>
      </c>
      <c r="Q49" s="4"/>
    </row>
    <row r="50" spans="1:17" x14ac:dyDescent="0.35">
      <c r="A50" s="36"/>
      <c r="B50" s="16" t="s">
        <v>4</v>
      </c>
      <c r="C50" s="55" t="s">
        <v>8</v>
      </c>
      <c r="D50" s="56"/>
      <c r="E50" s="37"/>
      <c r="F50" s="41">
        <v>0</v>
      </c>
      <c r="G50" s="37">
        <f t="shared" si="6"/>
        <v>0</v>
      </c>
      <c r="H50" s="37">
        <f t="shared" si="7"/>
        <v>0</v>
      </c>
      <c r="I50" s="17">
        <f t="shared" si="8"/>
        <v>0</v>
      </c>
      <c r="J50" s="18">
        <f>VLOOKUP(C50,Baza!A$2:B$8,2,FALSE)</f>
        <v>0</v>
      </c>
      <c r="K50" s="17">
        <f t="shared" si="9"/>
        <v>0</v>
      </c>
      <c r="Q50" s="4"/>
    </row>
    <row r="51" spans="1:17" x14ac:dyDescent="0.35">
      <c r="A51" s="36"/>
      <c r="B51" s="16" t="s">
        <v>4</v>
      </c>
      <c r="C51" s="55" t="s">
        <v>8</v>
      </c>
      <c r="D51" s="56"/>
      <c r="E51" s="37"/>
      <c r="F51" s="41">
        <v>0</v>
      </c>
      <c r="G51" s="37">
        <f t="shared" si="6"/>
        <v>0</v>
      </c>
      <c r="H51" s="37">
        <f t="shared" si="7"/>
        <v>0</v>
      </c>
      <c r="I51" s="17">
        <f t="shared" si="8"/>
        <v>0</v>
      </c>
      <c r="J51" s="18">
        <f>VLOOKUP(C51,Baza!A$2:B$8,2,FALSE)</f>
        <v>0</v>
      </c>
      <c r="K51" s="17">
        <f t="shared" si="9"/>
        <v>0</v>
      </c>
      <c r="Q51" s="4"/>
    </row>
    <row r="52" spans="1:17" x14ac:dyDescent="0.35">
      <c r="A52" s="36"/>
      <c r="B52" s="16" t="s">
        <v>4</v>
      </c>
      <c r="C52" s="55" t="s">
        <v>8</v>
      </c>
      <c r="D52" s="56"/>
      <c r="E52" s="37"/>
      <c r="F52" s="41">
        <v>0</v>
      </c>
      <c r="G52" s="37">
        <f t="shared" si="6"/>
        <v>0</v>
      </c>
      <c r="H52" s="37">
        <f t="shared" si="7"/>
        <v>0</v>
      </c>
      <c r="I52" s="17">
        <f t="shared" si="8"/>
        <v>0</v>
      </c>
      <c r="J52" s="18">
        <f>VLOOKUP(C52,Baza!A$2:B$8,2,FALSE)</f>
        <v>0</v>
      </c>
      <c r="K52" s="17">
        <f t="shared" si="9"/>
        <v>0</v>
      </c>
      <c r="Q52" s="4"/>
    </row>
    <row r="53" spans="1:17" x14ac:dyDescent="0.35">
      <c r="A53" s="36"/>
      <c r="B53" s="16" t="s">
        <v>4</v>
      </c>
      <c r="C53" s="55" t="s">
        <v>8</v>
      </c>
      <c r="D53" s="56"/>
      <c r="E53" s="37"/>
      <c r="F53" s="41">
        <v>0</v>
      </c>
      <c r="G53" s="37">
        <f t="shared" si="6"/>
        <v>0</v>
      </c>
      <c r="H53" s="37">
        <f t="shared" si="7"/>
        <v>0</v>
      </c>
      <c r="I53" s="17">
        <f t="shared" si="8"/>
        <v>0</v>
      </c>
      <c r="J53" s="18">
        <f>VLOOKUP(C53,Baza!A$2:B$8,2,FALSE)</f>
        <v>0</v>
      </c>
      <c r="K53" s="17">
        <f t="shared" si="9"/>
        <v>0</v>
      </c>
      <c r="Q53" s="4"/>
    </row>
    <row r="54" spans="1:17" x14ac:dyDescent="0.35">
      <c r="A54" s="36"/>
      <c r="B54" s="16" t="s">
        <v>4</v>
      </c>
      <c r="C54" s="55" t="s">
        <v>8</v>
      </c>
      <c r="D54" s="56"/>
      <c r="E54" s="37"/>
      <c r="F54" s="41">
        <v>0</v>
      </c>
      <c r="G54" s="37">
        <f t="shared" si="6"/>
        <v>0</v>
      </c>
      <c r="H54" s="37">
        <f t="shared" si="7"/>
        <v>0</v>
      </c>
      <c r="I54" s="17">
        <f t="shared" si="8"/>
        <v>0</v>
      </c>
      <c r="J54" s="18">
        <f>VLOOKUP(C54,Baza!A$2:B$8,2,FALSE)</f>
        <v>0</v>
      </c>
      <c r="K54" s="17">
        <f t="shared" si="9"/>
        <v>0</v>
      </c>
      <c r="Q54" s="4"/>
    </row>
    <row r="55" spans="1:17" x14ac:dyDescent="0.35">
      <c r="B55" s="12" t="s">
        <v>5</v>
      </c>
      <c r="C55" s="51" t="s">
        <v>21</v>
      </c>
      <c r="D55" s="52"/>
      <c r="E55" s="13">
        <f>(SUMIF($J$35:$J$54,$J55,$H$35:$H$54))*20%</f>
        <v>0</v>
      </c>
      <c r="F55" s="42"/>
      <c r="G55" s="13">
        <f t="shared" ref="G55:H56" si="10">(SUMIF($J$35:$J$54,$J55,$H$35:$H$54))*20%</f>
        <v>0</v>
      </c>
      <c r="H55" s="13">
        <f t="shared" si="10"/>
        <v>0</v>
      </c>
      <c r="I55" s="13">
        <v>0</v>
      </c>
      <c r="J55" s="14">
        <v>65</v>
      </c>
      <c r="K55" s="13">
        <f t="shared" si="9"/>
        <v>0</v>
      </c>
      <c r="Q55" s="4"/>
    </row>
    <row r="56" spans="1:17" x14ac:dyDescent="0.35">
      <c r="B56" s="12" t="s">
        <v>5</v>
      </c>
      <c r="C56" s="51" t="s">
        <v>22</v>
      </c>
      <c r="D56" s="52"/>
      <c r="E56" s="13">
        <f>(SUMIF($J$35:$J$54,$J56,$H$35:$H$54))*20%</f>
        <v>0</v>
      </c>
      <c r="F56" s="42"/>
      <c r="G56" s="13">
        <f t="shared" si="10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9"/>
        <v>0</v>
      </c>
      <c r="Q56" s="4"/>
    </row>
    <row r="57" spans="1:17" x14ac:dyDescent="0.35">
      <c r="B57" s="12" t="s">
        <v>5</v>
      </c>
      <c r="C57" s="51" t="s">
        <v>23</v>
      </c>
      <c r="D57" s="52"/>
      <c r="E57" s="13">
        <f>+E55+E56</f>
        <v>0</v>
      </c>
      <c r="F57" s="42"/>
      <c r="G57" s="13">
        <f t="shared" ref="G57:I57" si="11">+G55+G56</f>
        <v>0</v>
      </c>
      <c r="H57" s="13">
        <f t="shared" si="11"/>
        <v>0</v>
      </c>
      <c r="I57" s="13">
        <f t="shared" si="11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53" t="s">
        <v>24</v>
      </c>
      <c r="D58" s="54"/>
      <c r="E58" s="15">
        <f>SUM(E35:E56)</f>
        <v>0</v>
      </c>
      <c r="F58" s="43"/>
      <c r="G58" s="15">
        <f t="shared" ref="G58:I58" si="12">SUM(G35:G56)</f>
        <v>0</v>
      </c>
      <c r="H58" s="15">
        <f t="shared" si="12"/>
        <v>0</v>
      </c>
      <c r="I58" s="15">
        <f t="shared" si="12"/>
        <v>0</v>
      </c>
      <c r="J58" s="15"/>
      <c r="K58" s="15">
        <f t="shared" ref="K58" si="13">SUM(K35:K56)</f>
        <v>0</v>
      </c>
      <c r="Q58" s="4"/>
    </row>
    <row r="61" spans="1:17" ht="58" x14ac:dyDescent="0.35">
      <c r="A61" s="1"/>
      <c r="B61" s="35" t="s">
        <v>45</v>
      </c>
      <c r="C61" s="24" t="s">
        <v>15</v>
      </c>
      <c r="D61" s="24" t="s">
        <v>16</v>
      </c>
      <c r="E61" s="24" t="s">
        <v>17</v>
      </c>
      <c r="F61" s="24" t="s">
        <v>30</v>
      </c>
      <c r="G61" s="25" t="s">
        <v>31</v>
      </c>
      <c r="H61" s="24" t="s">
        <v>32</v>
      </c>
      <c r="I61" s="24" t="s">
        <v>33</v>
      </c>
      <c r="O61"/>
      <c r="P61"/>
    </row>
    <row r="62" spans="1:17" x14ac:dyDescent="0.35">
      <c r="B62" s="21" t="s">
        <v>28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29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27</v>
      </c>
      <c r="C64" s="33">
        <f>+C62+C63</f>
        <v>0</v>
      </c>
      <c r="D64" s="33">
        <f t="shared" ref="D64:E64" si="14">+D62+D63</f>
        <v>0</v>
      </c>
      <c r="E64" s="33">
        <f t="shared" si="14"/>
        <v>0</v>
      </c>
      <c r="F64" s="45">
        <f>SUM(F62:F63)</f>
        <v>0</v>
      </c>
      <c r="G64" s="33">
        <f>SUM(G62:G63)</f>
        <v>0</v>
      </c>
      <c r="H64" s="33">
        <f t="shared" ref="H64:I64" si="15">SUM(H62:H63)</f>
        <v>0</v>
      </c>
      <c r="I64" s="33">
        <f t="shared" si="15"/>
        <v>0</v>
      </c>
      <c r="J64" s="5"/>
      <c r="K64" s="5"/>
      <c r="L64" s="5"/>
      <c r="M64" s="5"/>
      <c r="N64" s="5"/>
    </row>
    <row r="67" spans="2:6" x14ac:dyDescent="0.35">
      <c r="B67" s="47"/>
      <c r="C67" s="48"/>
      <c r="D67" s="49"/>
      <c r="E67" s="50"/>
      <c r="F67" s="46"/>
    </row>
    <row r="68" spans="2:6" x14ac:dyDescent="0.35">
      <c r="D68" s="38"/>
      <c r="E68" s="39"/>
    </row>
  </sheetData>
  <sheetProtection selectLockedCells="1"/>
  <mergeCells count="51"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&amp;L&amp;G</oddHeader>
  </headerFooter>
  <rowBreaks count="1" manualBreakCount="1">
    <brk id="3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D1C89D5-A954-4B7B-B47D-99073DB477CE}">
          <x14:formula1>
            <xm:f>Baza!$A$2:$A$8</xm:f>
          </x14:formula1>
          <xm:sqref>C7:C26 C35:C54</xm:sqref>
        </x14:dataValidation>
        <x14:dataValidation type="list" allowBlank="1" showInputMessage="1" showErrorMessage="1" xr:uid="{4EFBC8B1-A0B9-4EC4-A92D-8DA880E20A7B}">
          <x14:formula1>
            <xm:f>Baza!$A$12:$A$15</xm:f>
          </x14:formula1>
          <xm:sqref>F7:F26 F35:F54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E14A-97D2-4820-B739-A706F0532204}">
  <sheetPr>
    <tabColor rgb="FFFFFF00"/>
    <pageSetUpPr fitToPage="1"/>
  </sheetPr>
  <dimension ref="A1:Q68"/>
  <sheetViews>
    <sheetView view="pageLayout" zoomScaleNormal="100" workbookViewId="0">
      <selection activeCell="C21" sqref="C21:D21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tr">
        <f>Skupni!A1</f>
        <v>2. JAVNI POZIV LAS PRI DOBRIH LJUDEH (EKSRP)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37</v>
      </c>
      <c r="B3" s="59"/>
      <c r="C3" s="60"/>
      <c r="D3" s="60"/>
      <c r="E3" s="60"/>
      <c r="F3" s="60"/>
      <c r="G3" s="60"/>
      <c r="H3" s="60"/>
      <c r="I3" s="60"/>
      <c r="J3" s="60"/>
      <c r="K3" s="61"/>
      <c r="Q3" s="4"/>
    </row>
    <row r="4" spans="1:17" x14ac:dyDescent="0.35">
      <c r="I4" s="4"/>
      <c r="J4" s="6"/>
      <c r="Q4" s="4"/>
    </row>
    <row r="5" spans="1:17" x14ac:dyDescent="0.35">
      <c r="A5" s="1"/>
      <c r="I5" s="4"/>
      <c r="J5" s="6"/>
      <c r="Q5" s="4"/>
    </row>
    <row r="6" spans="1:17" s="30" customFormat="1" ht="43.5" x14ac:dyDescent="0.35">
      <c r="A6" s="26" t="s">
        <v>42</v>
      </c>
      <c r="B6" s="26" t="s">
        <v>3</v>
      </c>
      <c r="C6" s="57" t="s">
        <v>6</v>
      </c>
      <c r="D6" s="58"/>
      <c r="E6" s="27" t="s">
        <v>16</v>
      </c>
      <c r="F6" s="27" t="s">
        <v>40</v>
      </c>
      <c r="G6" s="27" t="s">
        <v>39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5" t="s">
        <v>8</v>
      </c>
      <c r="D7" s="56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5" t="s">
        <v>8</v>
      </c>
      <c r="D8" s="56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5" t="s">
        <v>8</v>
      </c>
      <c r="D9" s="56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5" t="s">
        <v>8</v>
      </c>
      <c r="D10" s="56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8" si="3">ROUND(H10*J10%,2)</f>
        <v>0</v>
      </c>
      <c r="Q10" s="4"/>
    </row>
    <row r="11" spans="1:17" x14ac:dyDescent="0.35">
      <c r="A11" s="36"/>
      <c r="B11" s="16" t="s">
        <v>4</v>
      </c>
      <c r="C11" s="55" t="s">
        <v>8</v>
      </c>
      <c r="D11" s="56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5" t="s">
        <v>8</v>
      </c>
      <c r="D12" s="56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5" t="s">
        <v>8</v>
      </c>
      <c r="D13" s="56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5" t="s">
        <v>8</v>
      </c>
      <c r="D14" s="56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5" t="s">
        <v>8</v>
      </c>
      <c r="D15" s="56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5" t="s">
        <v>8</v>
      </c>
      <c r="D16" s="56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5" t="s">
        <v>8</v>
      </c>
      <c r="D17" s="56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5" t="s">
        <v>8</v>
      </c>
      <c r="D18" s="56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5" t="s">
        <v>8</v>
      </c>
      <c r="D19" s="56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5" t="s">
        <v>8</v>
      </c>
      <c r="D20" s="56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5" t="s">
        <v>8</v>
      </c>
      <c r="D21" s="56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5" t="s">
        <v>8</v>
      </c>
      <c r="D22" s="56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5" t="s">
        <v>8</v>
      </c>
      <c r="D23" s="56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5" t="s">
        <v>8</v>
      </c>
      <c r="D24" s="56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5" t="s">
        <v>8</v>
      </c>
      <c r="D25" s="56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5" t="s">
        <v>8</v>
      </c>
      <c r="D26" s="56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si="3"/>
        <v>0</v>
      </c>
      <c r="Q26" s="4"/>
    </row>
    <row r="27" spans="1:17" x14ac:dyDescent="0.35">
      <c r="B27" s="12" t="s">
        <v>5</v>
      </c>
      <c r="C27" s="51" t="s">
        <v>21</v>
      </c>
      <c r="D27" s="52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3"/>
        <v>0</v>
      </c>
      <c r="Q27" s="4"/>
    </row>
    <row r="28" spans="1:17" x14ac:dyDescent="0.35">
      <c r="B28" s="12" t="s">
        <v>5</v>
      </c>
      <c r="C28" s="51" t="s">
        <v>22</v>
      </c>
      <c r="D28" s="52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3"/>
        <v>0</v>
      </c>
      <c r="Q28" s="4"/>
    </row>
    <row r="29" spans="1:17" x14ac:dyDescent="0.35">
      <c r="B29" s="12" t="s">
        <v>5</v>
      </c>
      <c r="C29" s="51" t="s">
        <v>23</v>
      </c>
      <c r="D29" s="52"/>
      <c r="E29" s="13">
        <f>+E27+E28</f>
        <v>0</v>
      </c>
      <c r="F29" s="42"/>
      <c r="G29" s="13">
        <f t="shared" ref="G29:I29" si="4">+G27+G28</f>
        <v>0</v>
      </c>
      <c r="H29" s="13">
        <f t="shared" si="4"/>
        <v>0</v>
      </c>
      <c r="I29" s="13">
        <f t="shared" si="4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53" t="s">
        <v>24</v>
      </c>
      <c r="D30" s="54"/>
      <c r="E30" s="15">
        <f>SUM(E7:E28)</f>
        <v>0</v>
      </c>
      <c r="F30" s="43"/>
      <c r="G30" s="15">
        <f t="shared" ref="G30:K30" si="5">SUM(G7:G28)</f>
        <v>0</v>
      </c>
      <c r="H30" s="15">
        <f t="shared" si="5"/>
        <v>0</v>
      </c>
      <c r="I30" s="15">
        <f t="shared" si="5"/>
        <v>0</v>
      </c>
      <c r="J30" s="15"/>
      <c r="K30" s="15">
        <f t="shared" si="5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/>
      <c r="I33" s="4"/>
      <c r="J33" s="6"/>
      <c r="Q33" s="4"/>
    </row>
    <row r="34" spans="1:17" s="32" customFormat="1" ht="43.5" x14ac:dyDescent="0.35">
      <c r="A34" s="26" t="s">
        <v>43</v>
      </c>
      <c r="B34" s="26" t="s">
        <v>3</v>
      </c>
      <c r="C34" s="57" t="s">
        <v>6</v>
      </c>
      <c r="D34" s="58"/>
      <c r="E34" s="27" t="s">
        <v>16</v>
      </c>
      <c r="F34" s="27" t="s">
        <v>40</v>
      </c>
      <c r="G34" s="27" t="s">
        <v>39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5" t="s">
        <v>8</v>
      </c>
      <c r="D35" s="56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5" t="s">
        <v>8</v>
      </c>
      <c r="D36" s="56"/>
      <c r="E36" s="37"/>
      <c r="F36" s="41">
        <v>0</v>
      </c>
      <c r="G36" s="37">
        <f t="shared" ref="G36:G54" si="6">ROUND(E36*F36%,2)+E36</f>
        <v>0</v>
      </c>
      <c r="H36" s="37">
        <f t="shared" ref="H36:H54" si="7">+E36</f>
        <v>0</v>
      </c>
      <c r="I36" s="17">
        <f t="shared" ref="I36:I54" si="8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5" t="s">
        <v>8</v>
      </c>
      <c r="D37" s="56"/>
      <c r="E37" s="37"/>
      <c r="F37" s="41">
        <v>0</v>
      </c>
      <c r="G37" s="37">
        <f t="shared" si="6"/>
        <v>0</v>
      </c>
      <c r="H37" s="37">
        <f t="shared" si="7"/>
        <v>0</v>
      </c>
      <c r="I37" s="17">
        <f t="shared" si="8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5" t="s">
        <v>8</v>
      </c>
      <c r="D38" s="56"/>
      <c r="E38" s="37"/>
      <c r="F38" s="41">
        <v>0</v>
      </c>
      <c r="G38" s="37">
        <f t="shared" si="6"/>
        <v>0</v>
      </c>
      <c r="H38" s="37">
        <f t="shared" si="7"/>
        <v>0</v>
      </c>
      <c r="I38" s="17">
        <f t="shared" si="8"/>
        <v>0</v>
      </c>
      <c r="J38" s="18">
        <f>VLOOKUP(C38,Baza!A$2:B$8,2,FALSE)</f>
        <v>0</v>
      </c>
      <c r="K38" s="17">
        <f t="shared" ref="K38:K56" si="9">ROUND(H38*J38%,2)</f>
        <v>0</v>
      </c>
      <c r="Q38" s="4"/>
    </row>
    <row r="39" spans="1:17" x14ac:dyDescent="0.35">
      <c r="A39" s="36"/>
      <c r="B39" s="16" t="s">
        <v>4</v>
      </c>
      <c r="C39" s="55" t="s">
        <v>8</v>
      </c>
      <c r="D39" s="56"/>
      <c r="E39" s="37"/>
      <c r="F39" s="41">
        <v>0</v>
      </c>
      <c r="G39" s="37">
        <f t="shared" si="6"/>
        <v>0</v>
      </c>
      <c r="H39" s="37">
        <f t="shared" si="7"/>
        <v>0</v>
      </c>
      <c r="I39" s="17">
        <f t="shared" si="8"/>
        <v>0</v>
      </c>
      <c r="J39" s="18">
        <f>VLOOKUP(C39,Baza!A$2:B$8,2,FALSE)</f>
        <v>0</v>
      </c>
      <c r="K39" s="17">
        <f t="shared" si="9"/>
        <v>0</v>
      </c>
      <c r="Q39" s="4"/>
    </row>
    <row r="40" spans="1:17" x14ac:dyDescent="0.35">
      <c r="A40" s="36"/>
      <c r="B40" s="16" t="s">
        <v>4</v>
      </c>
      <c r="C40" s="55" t="s">
        <v>8</v>
      </c>
      <c r="D40" s="56"/>
      <c r="E40" s="37"/>
      <c r="F40" s="41">
        <v>0</v>
      </c>
      <c r="G40" s="37">
        <f t="shared" si="6"/>
        <v>0</v>
      </c>
      <c r="H40" s="37">
        <f t="shared" si="7"/>
        <v>0</v>
      </c>
      <c r="I40" s="17">
        <f t="shared" si="8"/>
        <v>0</v>
      </c>
      <c r="J40" s="18">
        <f>VLOOKUP(C40,Baza!A$2:B$8,2,FALSE)</f>
        <v>0</v>
      </c>
      <c r="K40" s="17">
        <f t="shared" si="9"/>
        <v>0</v>
      </c>
      <c r="Q40" s="4"/>
    </row>
    <row r="41" spans="1:17" x14ac:dyDescent="0.35">
      <c r="A41" s="36"/>
      <c r="B41" s="16" t="s">
        <v>4</v>
      </c>
      <c r="C41" s="55" t="s">
        <v>8</v>
      </c>
      <c r="D41" s="56"/>
      <c r="E41" s="37"/>
      <c r="F41" s="41">
        <v>0</v>
      </c>
      <c r="G41" s="37">
        <f t="shared" si="6"/>
        <v>0</v>
      </c>
      <c r="H41" s="37">
        <f t="shared" si="7"/>
        <v>0</v>
      </c>
      <c r="I41" s="17">
        <f t="shared" si="8"/>
        <v>0</v>
      </c>
      <c r="J41" s="18">
        <f>VLOOKUP(C41,Baza!A$2:B$8,2,FALSE)</f>
        <v>0</v>
      </c>
      <c r="K41" s="17">
        <f t="shared" si="9"/>
        <v>0</v>
      </c>
      <c r="Q41" s="4"/>
    </row>
    <row r="42" spans="1:17" x14ac:dyDescent="0.35">
      <c r="A42" s="36"/>
      <c r="B42" s="16" t="s">
        <v>4</v>
      </c>
      <c r="C42" s="55" t="s">
        <v>8</v>
      </c>
      <c r="D42" s="56"/>
      <c r="E42" s="37"/>
      <c r="F42" s="41">
        <v>0</v>
      </c>
      <c r="G42" s="37">
        <f t="shared" si="6"/>
        <v>0</v>
      </c>
      <c r="H42" s="37">
        <f t="shared" si="7"/>
        <v>0</v>
      </c>
      <c r="I42" s="17">
        <f t="shared" si="8"/>
        <v>0</v>
      </c>
      <c r="J42" s="18">
        <f>VLOOKUP(C42,Baza!A$2:B$8,2,FALSE)</f>
        <v>0</v>
      </c>
      <c r="K42" s="17">
        <f t="shared" si="9"/>
        <v>0</v>
      </c>
      <c r="Q42" s="4"/>
    </row>
    <row r="43" spans="1:17" x14ac:dyDescent="0.35">
      <c r="A43" s="36"/>
      <c r="B43" s="16" t="s">
        <v>4</v>
      </c>
      <c r="C43" s="55" t="s">
        <v>8</v>
      </c>
      <c r="D43" s="56"/>
      <c r="E43" s="37"/>
      <c r="F43" s="41">
        <v>0</v>
      </c>
      <c r="G43" s="37">
        <f t="shared" si="6"/>
        <v>0</v>
      </c>
      <c r="H43" s="37">
        <f t="shared" si="7"/>
        <v>0</v>
      </c>
      <c r="I43" s="17">
        <f t="shared" si="8"/>
        <v>0</v>
      </c>
      <c r="J43" s="18">
        <f>VLOOKUP(C43,Baza!A$2:B$8,2,FALSE)</f>
        <v>0</v>
      </c>
      <c r="K43" s="17">
        <f t="shared" si="9"/>
        <v>0</v>
      </c>
      <c r="Q43" s="4"/>
    </row>
    <row r="44" spans="1:17" x14ac:dyDescent="0.35">
      <c r="A44" s="36"/>
      <c r="B44" s="16" t="s">
        <v>4</v>
      </c>
      <c r="C44" s="55" t="s">
        <v>8</v>
      </c>
      <c r="D44" s="56"/>
      <c r="E44" s="37"/>
      <c r="F44" s="41">
        <v>0</v>
      </c>
      <c r="G44" s="37">
        <f t="shared" si="6"/>
        <v>0</v>
      </c>
      <c r="H44" s="37">
        <f t="shared" si="7"/>
        <v>0</v>
      </c>
      <c r="I44" s="17">
        <f t="shared" si="8"/>
        <v>0</v>
      </c>
      <c r="J44" s="18">
        <f>VLOOKUP(C44,Baza!A$2:B$8,2,FALSE)</f>
        <v>0</v>
      </c>
      <c r="K44" s="17">
        <f t="shared" si="9"/>
        <v>0</v>
      </c>
      <c r="Q44" s="4"/>
    </row>
    <row r="45" spans="1:17" x14ac:dyDescent="0.35">
      <c r="A45" s="36"/>
      <c r="B45" s="16" t="s">
        <v>4</v>
      </c>
      <c r="C45" s="55" t="s">
        <v>8</v>
      </c>
      <c r="D45" s="56"/>
      <c r="E45" s="37"/>
      <c r="F45" s="41">
        <v>0</v>
      </c>
      <c r="G45" s="37">
        <f t="shared" si="6"/>
        <v>0</v>
      </c>
      <c r="H45" s="37">
        <f t="shared" si="7"/>
        <v>0</v>
      </c>
      <c r="I45" s="17">
        <f t="shared" si="8"/>
        <v>0</v>
      </c>
      <c r="J45" s="18">
        <f>VLOOKUP(C45,Baza!A$2:B$8,2,FALSE)</f>
        <v>0</v>
      </c>
      <c r="K45" s="17">
        <f t="shared" si="9"/>
        <v>0</v>
      </c>
      <c r="Q45" s="4"/>
    </row>
    <row r="46" spans="1:17" x14ac:dyDescent="0.35">
      <c r="A46" s="36"/>
      <c r="B46" s="16" t="s">
        <v>4</v>
      </c>
      <c r="C46" s="55" t="s">
        <v>8</v>
      </c>
      <c r="D46" s="56"/>
      <c r="E46" s="37"/>
      <c r="F46" s="41">
        <v>0</v>
      </c>
      <c r="G46" s="37">
        <f t="shared" si="6"/>
        <v>0</v>
      </c>
      <c r="H46" s="37">
        <f t="shared" si="7"/>
        <v>0</v>
      </c>
      <c r="I46" s="17">
        <f t="shared" si="8"/>
        <v>0</v>
      </c>
      <c r="J46" s="18">
        <f>VLOOKUP(C46,Baza!A$2:B$8,2,FALSE)</f>
        <v>0</v>
      </c>
      <c r="K46" s="17">
        <f t="shared" si="9"/>
        <v>0</v>
      </c>
      <c r="Q46" s="4"/>
    </row>
    <row r="47" spans="1:17" x14ac:dyDescent="0.35">
      <c r="A47" s="36"/>
      <c r="B47" s="16" t="s">
        <v>4</v>
      </c>
      <c r="C47" s="55" t="s">
        <v>8</v>
      </c>
      <c r="D47" s="56"/>
      <c r="E47" s="37"/>
      <c r="F47" s="41">
        <v>0</v>
      </c>
      <c r="G47" s="37">
        <f t="shared" si="6"/>
        <v>0</v>
      </c>
      <c r="H47" s="37">
        <f t="shared" si="7"/>
        <v>0</v>
      </c>
      <c r="I47" s="17">
        <f t="shared" si="8"/>
        <v>0</v>
      </c>
      <c r="J47" s="18">
        <f>VLOOKUP(C47,Baza!A$2:B$8,2,FALSE)</f>
        <v>0</v>
      </c>
      <c r="K47" s="17">
        <f t="shared" si="9"/>
        <v>0</v>
      </c>
      <c r="Q47" s="4"/>
    </row>
    <row r="48" spans="1:17" x14ac:dyDescent="0.35">
      <c r="A48" s="36"/>
      <c r="B48" s="16" t="s">
        <v>4</v>
      </c>
      <c r="C48" s="55" t="s">
        <v>8</v>
      </c>
      <c r="D48" s="56"/>
      <c r="E48" s="37"/>
      <c r="F48" s="41">
        <v>0</v>
      </c>
      <c r="G48" s="37">
        <f t="shared" si="6"/>
        <v>0</v>
      </c>
      <c r="H48" s="37">
        <f t="shared" si="7"/>
        <v>0</v>
      </c>
      <c r="I48" s="17">
        <f t="shared" si="8"/>
        <v>0</v>
      </c>
      <c r="J48" s="18">
        <f>VLOOKUP(C48,Baza!A$2:B$8,2,FALSE)</f>
        <v>0</v>
      </c>
      <c r="K48" s="17">
        <f t="shared" si="9"/>
        <v>0</v>
      </c>
      <c r="Q48" s="4"/>
    </row>
    <row r="49" spans="1:17" x14ac:dyDescent="0.35">
      <c r="A49" s="36"/>
      <c r="B49" s="16" t="s">
        <v>4</v>
      </c>
      <c r="C49" s="55" t="s">
        <v>8</v>
      </c>
      <c r="D49" s="56"/>
      <c r="E49" s="37"/>
      <c r="F49" s="41">
        <v>0</v>
      </c>
      <c r="G49" s="37">
        <f t="shared" si="6"/>
        <v>0</v>
      </c>
      <c r="H49" s="37">
        <f t="shared" si="7"/>
        <v>0</v>
      </c>
      <c r="I49" s="17">
        <f t="shared" si="8"/>
        <v>0</v>
      </c>
      <c r="J49" s="18">
        <f>VLOOKUP(C49,Baza!A$2:B$8,2,FALSE)</f>
        <v>0</v>
      </c>
      <c r="K49" s="17">
        <f t="shared" si="9"/>
        <v>0</v>
      </c>
      <c r="Q49" s="4"/>
    </row>
    <row r="50" spans="1:17" x14ac:dyDescent="0.35">
      <c r="A50" s="36"/>
      <c r="B50" s="16" t="s">
        <v>4</v>
      </c>
      <c r="C50" s="55" t="s">
        <v>8</v>
      </c>
      <c r="D50" s="56"/>
      <c r="E50" s="37"/>
      <c r="F50" s="41">
        <v>0</v>
      </c>
      <c r="G50" s="37">
        <f t="shared" si="6"/>
        <v>0</v>
      </c>
      <c r="H50" s="37">
        <f t="shared" si="7"/>
        <v>0</v>
      </c>
      <c r="I50" s="17">
        <f t="shared" si="8"/>
        <v>0</v>
      </c>
      <c r="J50" s="18">
        <f>VLOOKUP(C50,Baza!A$2:B$8,2,FALSE)</f>
        <v>0</v>
      </c>
      <c r="K50" s="17">
        <f t="shared" si="9"/>
        <v>0</v>
      </c>
      <c r="Q50" s="4"/>
    </row>
    <row r="51" spans="1:17" x14ac:dyDescent="0.35">
      <c r="A51" s="36"/>
      <c r="B51" s="16" t="s">
        <v>4</v>
      </c>
      <c r="C51" s="55" t="s">
        <v>8</v>
      </c>
      <c r="D51" s="56"/>
      <c r="E51" s="37"/>
      <c r="F51" s="41">
        <v>0</v>
      </c>
      <c r="G51" s="37">
        <f t="shared" si="6"/>
        <v>0</v>
      </c>
      <c r="H51" s="37">
        <f t="shared" si="7"/>
        <v>0</v>
      </c>
      <c r="I51" s="17">
        <f t="shared" si="8"/>
        <v>0</v>
      </c>
      <c r="J51" s="18">
        <f>VLOOKUP(C51,Baza!A$2:B$8,2,FALSE)</f>
        <v>0</v>
      </c>
      <c r="K51" s="17">
        <f t="shared" si="9"/>
        <v>0</v>
      </c>
      <c r="Q51" s="4"/>
    </row>
    <row r="52" spans="1:17" x14ac:dyDescent="0.35">
      <c r="A52" s="36"/>
      <c r="B52" s="16" t="s">
        <v>4</v>
      </c>
      <c r="C52" s="55" t="s">
        <v>8</v>
      </c>
      <c r="D52" s="56"/>
      <c r="E52" s="37"/>
      <c r="F52" s="41">
        <v>0</v>
      </c>
      <c r="G52" s="37">
        <f t="shared" si="6"/>
        <v>0</v>
      </c>
      <c r="H52" s="37">
        <f t="shared" si="7"/>
        <v>0</v>
      </c>
      <c r="I52" s="17">
        <f t="shared" si="8"/>
        <v>0</v>
      </c>
      <c r="J52" s="18">
        <f>VLOOKUP(C52,Baza!A$2:B$8,2,FALSE)</f>
        <v>0</v>
      </c>
      <c r="K52" s="17">
        <f t="shared" si="9"/>
        <v>0</v>
      </c>
      <c r="Q52" s="4"/>
    </row>
    <row r="53" spans="1:17" x14ac:dyDescent="0.35">
      <c r="A53" s="36"/>
      <c r="B53" s="16" t="s">
        <v>4</v>
      </c>
      <c r="C53" s="55" t="s">
        <v>8</v>
      </c>
      <c r="D53" s="56"/>
      <c r="E53" s="37"/>
      <c r="F53" s="41">
        <v>0</v>
      </c>
      <c r="G53" s="37">
        <f t="shared" si="6"/>
        <v>0</v>
      </c>
      <c r="H53" s="37">
        <f t="shared" si="7"/>
        <v>0</v>
      </c>
      <c r="I53" s="17">
        <f t="shared" si="8"/>
        <v>0</v>
      </c>
      <c r="J53" s="18">
        <f>VLOOKUP(C53,Baza!A$2:B$8,2,FALSE)</f>
        <v>0</v>
      </c>
      <c r="K53" s="17">
        <f t="shared" si="9"/>
        <v>0</v>
      </c>
      <c r="Q53" s="4"/>
    </row>
    <row r="54" spans="1:17" x14ac:dyDescent="0.35">
      <c r="A54" s="36"/>
      <c r="B54" s="16" t="s">
        <v>4</v>
      </c>
      <c r="C54" s="55" t="s">
        <v>8</v>
      </c>
      <c r="D54" s="56"/>
      <c r="E54" s="37"/>
      <c r="F54" s="41">
        <v>0</v>
      </c>
      <c r="G54" s="37">
        <f t="shared" si="6"/>
        <v>0</v>
      </c>
      <c r="H54" s="37">
        <f t="shared" si="7"/>
        <v>0</v>
      </c>
      <c r="I54" s="17">
        <f t="shared" si="8"/>
        <v>0</v>
      </c>
      <c r="J54" s="18">
        <f>VLOOKUP(C54,Baza!A$2:B$8,2,FALSE)</f>
        <v>0</v>
      </c>
      <c r="K54" s="17">
        <f t="shared" si="9"/>
        <v>0</v>
      </c>
      <c r="Q54" s="4"/>
    </row>
    <row r="55" spans="1:17" x14ac:dyDescent="0.35">
      <c r="B55" s="12" t="s">
        <v>5</v>
      </c>
      <c r="C55" s="51" t="s">
        <v>21</v>
      </c>
      <c r="D55" s="52"/>
      <c r="E55" s="13">
        <f>(SUMIF($J$35:$J$54,$J55,$H$35:$H$54))*20%</f>
        <v>0</v>
      </c>
      <c r="F55" s="42"/>
      <c r="G55" s="13">
        <f t="shared" ref="G55:H56" si="10">(SUMIF($J$35:$J$54,$J55,$H$35:$H$54))*20%</f>
        <v>0</v>
      </c>
      <c r="H55" s="13">
        <f t="shared" si="10"/>
        <v>0</v>
      </c>
      <c r="I55" s="13">
        <v>0</v>
      </c>
      <c r="J55" s="14">
        <v>65</v>
      </c>
      <c r="K55" s="13">
        <f t="shared" si="9"/>
        <v>0</v>
      </c>
      <c r="Q55" s="4"/>
    </row>
    <row r="56" spans="1:17" x14ac:dyDescent="0.35">
      <c r="B56" s="12" t="s">
        <v>5</v>
      </c>
      <c r="C56" s="51" t="s">
        <v>22</v>
      </c>
      <c r="D56" s="52"/>
      <c r="E56" s="13">
        <f>(SUMIF($J$35:$J$54,$J56,$H$35:$H$54))*20%</f>
        <v>0</v>
      </c>
      <c r="F56" s="42"/>
      <c r="G56" s="13">
        <f t="shared" si="10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9"/>
        <v>0</v>
      </c>
      <c r="Q56" s="4"/>
    </row>
    <row r="57" spans="1:17" x14ac:dyDescent="0.35">
      <c r="B57" s="12" t="s">
        <v>5</v>
      </c>
      <c r="C57" s="51" t="s">
        <v>23</v>
      </c>
      <c r="D57" s="52"/>
      <c r="E57" s="13">
        <f>+E55+E56</f>
        <v>0</v>
      </c>
      <c r="F57" s="42"/>
      <c r="G57" s="13">
        <f t="shared" ref="G57:I57" si="11">+G55+G56</f>
        <v>0</v>
      </c>
      <c r="H57" s="13">
        <f t="shared" si="11"/>
        <v>0</v>
      </c>
      <c r="I57" s="13">
        <f t="shared" si="11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53" t="s">
        <v>24</v>
      </c>
      <c r="D58" s="54"/>
      <c r="E58" s="15">
        <f>SUM(E35:E56)</f>
        <v>0</v>
      </c>
      <c r="F58" s="43"/>
      <c r="G58" s="15">
        <f t="shared" ref="G58:I58" si="12">SUM(G35:G56)</f>
        <v>0</v>
      </c>
      <c r="H58" s="15">
        <f t="shared" si="12"/>
        <v>0</v>
      </c>
      <c r="I58" s="15">
        <f t="shared" si="12"/>
        <v>0</v>
      </c>
      <c r="J58" s="15"/>
      <c r="K58" s="15">
        <f t="shared" ref="K58" si="13">SUM(K35:K56)</f>
        <v>0</v>
      </c>
      <c r="Q58" s="4"/>
    </row>
    <row r="61" spans="1:17" ht="58" x14ac:dyDescent="0.35">
      <c r="A61" s="1"/>
      <c r="B61" s="35" t="s">
        <v>46</v>
      </c>
      <c r="C61" s="24" t="s">
        <v>15</v>
      </c>
      <c r="D61" s="24" t="s">
        <v>16</v>
      </c>
      <c r="E61" s="24" t="s">
        <v>17</v>
      </c>
      <c r="F61" s="24" t="s">
        <v>30</v>
      </c>
      <c r="G61" s="25" t="s">
        <v>31</v>
      </c>
      <c r="H61" s="24" t="s">
        <v>32</v>
      </c>
      <c r="I61" s="24" t="s">
        <v>33</v>
      </c>
      <c r="O61"/>
      <c r="P61"/>
    </row>
    <row r="62" spans="1:17" x14ac:dyDescent="0.35">
      <c r="B62" s="21" t="s">
        <v>28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29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27</v>
      </c>
      <c r="C64" s="33">
        <f>+C62+C63</f>
        <v>0</v>
      </c>
      <c r="D64" s="33">
        <f t="shared" ref="D64:E64" si="14">+D62+D63</f>
        <v>0</v>
      </c>
      <c r="E64" s="33">
        <f t="shared" si="14"/>
        <v>0</v>
      </c>
      <c r="F64" s="45">
        <f>SUM(F62:F63)</f>
        <v>0</v>
      </c>
      <c r="G64" s="33">
        <f>SUM(G62:G63)</f>
        <v>0</v>
      </c>
      <c r="H64" s="33">
        <f t="shared" ref="H64:I64" si="15">SUM(H62:H63)</f>
        <v>0</v>
      </c>
      <c r="I64" s="33">
        <f t="shared" si="15"/>
        <v>0</v>
      </c>
      <c r="J64" s="5"/>
      <c r="K64" s="5"/>
      <c r="L64" s="5"/>
      <c r="M64" s="5"/>
      <c r="N64" s="5"/>
    </row>
    <row r="67" spans="2:6" x14ac:dyDescent="0.35">
      <c r="B67" s="47"/>
      <c r="C67" s="48"/>
      <c r="D67" s="49"/>
      <c r="E67" s="50"/>
      <c r="F67" s="46"/>
    </row>
    <row r="68" spans="2:6" x14ac:dyDescent="0.35">
      <c r="D68" s="38"/>
      <c r="E68" s="39"/>
    </row>
  </sheetData>
  <sheetProtection selectLockedCells="1"/>
  <mergeCells count="51"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&amp;L&amp;G</oddHeader>
  </headerFooter>
  <rowBreaks count="1" manualBreakCount="1">
    <brk id="3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95710C-A5D9-4FF5-A252-E2B822603EB9}">
          <x14:formula1>
            <xm:f>Baza!$A$12:$A$15</xm:f>
          </x14:formula1>
          <xm:sqref>F7:F26 F35:F54</xm:sqref>
        </x14:dataValidation>
        <x14:dataValidation type="list" allowBlank="1" showInputMessage="1" showErrorMessage="1" xr:uid="{F49581FA-9953-4FE6-8A1F-C6D3AC9869AC}">
          <x14:formula1>
            <xm:f>Baza!$A$2:$A$8</xm:f>
          </x14:formula1>
          <xm:sqref>C7:C26 C35:C54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4E06-70D0-4339-B7C0-441807E09B73}">
  <sheetPr>
    <tabColor theme="9" tint="0.59999389629810485"/>
    <pageSetUpPr fitToPage="1"/>
  </sheetPr>
  <dimension ref="A1:Q68"/>
  <sheetViews>
    <sheetView view="pageLayout" zoomScaleNormal="98" workbookViewId="0">
      <selection activeCell="A2" sqref="A2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">
        <v>48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36</v>
      </c>
      <c r="B3" s="59"/>
      <c r="C3" s="60"/>
      <c r="D3" s="60"/>
      <c r="E3" s="60"/>
      <c r="F3" s="60"/>
      <c r="G3" s="60"/>
      <c r="H3" s="60"/>
      <c r="I3" s="60"/>
      <c r="J3" s="60"/>
      <c r="K3" s="61"/>
      <c r="Q3" s="4"/>
    </row>
    <row r="4" spans="1:17" x14ac:dyDescent="0.35">
      <c r="I4" s="4"/>
      <c r="J4" s="6"/>
      <c r="Q4" s="4"/>
    </row>
    <row r="5" spans="1:17" x14ac:dyDescent="0.35">
      <c r="A5" s="1"/>
      <c r="I5" s="4"/>
      <c r="J5" s="6"/>
      <c r="Q5" s="4"/>
    </row>
    <row r="6" spans="1:17" s="30" customFormat="1" ht="43.5" x14ac:dyDescent="0.35">
      <c r="A6" s="26" t="s">
        <v>42</v>
      </c>
      <c r="B6" s="26" t="s">
        <v>3</v>
      </c>
      <c r="C6" s="57" t="s">
        <v>6</v>
      </c>
      <c r="D6" s="58"/>
      <c r="E6" s="27" t="s">
        <v>16</v>
      </c>
      <c r="F6" s="27" t="s">
        <v>40</v>
      </c>
      <c r="G6" s="27" t="s">
        <v>39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5" t="s">
        <v>8</v>
      </c>
      <c r="D7" s="56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5" t="s">
        <v>8</v>
      </c>
      <c r="D8" s="56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5" t="s">
        <v>8</v>
      </c>
      <c r="D9" s="56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5" t="s">
        <v>8</v>
      </c>
      <c r="D10" s="56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8" si="3">ROUND(H10*J10%,2)</f>
        <v>0</v>
      </c>
      <c r="Q10" s="4"/>
    </row>
    <row r="11" spans="1:17" x14ac:dyDescent="0.35">
      <c r="A11" s="36"/>
      <c r="B11" s="16" t="s">
        <v>4</v>
      </c>
      <c r="C11" s="55" t="s">
        <v>8</v>
      </c>
      <c r="D11" s="56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5" t="s">
        <v>8</v>
      </c>
      <c r="D12" s="56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5" t="s">
        <v>8</v>
      </c>
      <c r="D13" s="56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5" t="s">
        <v>8</v>
      </c>
      <c r="D14" s="56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5" t="s">
        <v>8</v>
      </c>
      <c r="D15" s="56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5" t="s">
        <v>8</v>
      </c>
      <c r="D16" s="56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5" t="s">
        <v>8</v>
      </c>
      <c r="D17" s="56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5" t="s">
        <v>8</v>
      </c>
      <c r="D18" s="56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5" t="s">
        <v>8</v>
      </c>
      <c r="D19" s="56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5" t="s">
        <v>8</v>
      </c>
      <c r="D20" s="56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5" t="s">
        <v>8</v>
      </c>
      <c r="D21" s="56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5" t="s">
        <v>8</v>
      </c>
      <c r="D22" s="56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5" t="s">
        <v>8</v>
      </c>
      <c r="D23" s="56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5" t="s">
        <v>8</v>
      </c>
      <c r="D24" s="56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5" t="s">
        <v>8</v>
      </c>
      <c r="D25" s="56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5" t="s">
        <v>8</v>
      </c>
      <c r="D26" s="56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si="3"/>
        <v>0</v>
      </c>
      <c r="Q26" s="4"/>
    </row>
    <row r="27" spans="1:17" x14ac:dyDescent="0.35">
      <c r="B27" s="12" t="s">
        <v>5</v>
      </c>
      <c r="C27" s="51" t="s">
        <v>21</v>
      </c>
      <c r="D27" s="52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3"/>
        <v>0</v>
      </c>
      <c r="Q27" s="4"/>
    </row>
    <row r="28" spans="1:17" x14ac:dyDescent="0.35">
      <c r="B28" s="12" t="s">
        <v>5</v>
      </c>
      <c r="C28" s="51" t="s">
        <v>22</v>
      </c>
      <c r="D28" s="52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3"/>
        <v>0</v>
      </c>
      <c r="Q28" s="4"/>
    </row>
    <row r="29" spans="1:17" x14ac:dyDescent="0.35">
      <c r="B29" s="12" t="s">
        <v>5</v>
      </c>
      <c r="C29" s="51" t="s">
        <v>23</v>
      </c>
      <c r="D29" s="52"/>
      <c r="E29" s="13">
        <f>+E27+E28</f>
        <v>0</v>
      </c>
      <c r="F29" s="42"/>
      <c r="G29" s="13">
        <f t="shared" ref="G29:I29" si="4">+G27+G28</f>
        <v>0</v>
      </c>
      <c r="H29" s="13">
        <f t="shared" si="4"/>
        <v>0</v>
      </c>
      <c r="I29" s="13">
        <f t="shared" si="4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53" t="s">
        <v>24</v>
      </c>
      <c r="D30" s="54"/>
      <c r="E30" s="15">
        <f>SUM(E7:E28)</f>
        <v>0</v>
      </c>
      <c r="F30" s="43"/>
      <c r="G30" s="15">
        <f t="shared" ref="G30:K30" si="5">SUM(G7:G28)</f>
        <v>0</v>
      </c>
      <c r="H30" s="15">
        <f t="shared" si="5"/>
        <v>0</v>
      </c>
      <c r="I30" s="15">
        <f t="shared" si="5"/>
        <v>0</v>
      </c>
      <c r="J30" s="15"/>
      <c r="K30" s="15">
        <f t="shared" si="5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/>
      <c r="I33" s="4"/>
      <c r="J33" s="6"/>
      <c r="Q33" s="4"/>
    </row>
    <row r="34" spans="1:17" s="32" customFormat="1" ht="43.5" x14ac:dyDescent="0.35">
      <c r="A34" s="26" t="s">
        <v>43</v>
      </c>
      <c r="B34" s="26" t="s">
        <v>3</v>
      </c>
      <c r="C34" s="57" t="s">
        <v>6</v>
      </c>
      <c r="D34" s="58"/>
      <c r="E34" s="27" t="s">
        <v>16</v>
      </c>
      <c r="F34" s="27" t="s">
        <v>40</v>
      </c>
      <c r="G34" s="27" t="s">
        <v>39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5" t="s">
        <v>8</v>
      </c>
      <c r="D35" s="56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5" t="s">
        <v>8</v>
      </c>
      <c r="D36" s="56"/>
      <c r="E36" s="37"/>
      <c r="F36" s="41">
        <v>0</v>
      </c>
      <c r="G36" s="37">
        <f t="shared" ref="G36:G54" si="6">ROUND(E36*F36%,2)+E36</f>
        <v>0</v>
      </c>
      <c r="H36" s="37">
        <f t="shared" ref="H36:H54" si="7">+E36</f>
        <v>0</v>
      </c>
      <c r="I36" s="17">
        <f t="shared" ref="I36:I54" si="8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5" t="s">
        <v>8</v>
      </c>
      <c r="D37" s="56"/>
      <c r="E37" s="37"/>
      <c r="F37" s="41">
        <v>0</v>
      </c>
      <c r="G37" s="37">
        <f t="shared" si="6"/>
        <v>0</v>
      </c>
      <c r="H37" s="37">
        <f t="shared" si="7"/>
        <v>0</v>
      </c>
      <c r="I37" s="17">
        <f t="shared" si="8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5" t="s">
        <v>8</v>
      </c>
      <c r="D38" s="56"/>
      <c r="E38" s="37"/>
      <c r="F38" s="41">
        <v>0</v>
      </c>
      <c r="G38" s="37">
        <f t="shared" si="6"/>
        <v>0</v>
      </c>
      <c r="H38" s="37">
        <f t="shared" si="7"/>
        <v>0</v>
      </c>
      <c r="I38" s="17">
        <f t="shared" si="8"/>
        <v>0</v>
      </c>
      <c r="J38" s="18">
        <f>VLOOKUP(C38,Baza!A$2:B$8,2,FALSE)</f>
        <v>0</v>
      </c>
      <c r="K38" s="17">
        <f t="shared" ref="K38:K56" si="9">ROUND(H38*J38%,2)</f>
        <v>0</v>
      </c>
      <c r="Q38" s="4"/>
    </row>
    <row r="39" spans="1:17" x14ac:dyDescent="0.35">
      <c r="A39" s="36"/>
      <c r="B39" s="16" t="s">
        <v>4</v>
      </c>
      <c r="C39" s="55" t="s">
        <v>8</v>
      </c>
      <c r="D39" s="56"/>
      <c r="E39" s="37"/>
      <c r="F39" s="41">
        <v>0</v>
      </c>
      <c r="G39" s="37">
        <f t="shared" si="6"/>
        <v>0</v>
      </c>
      <c r="H39" s="37">
        <f t="shared" si="7"/>
        <v>0</v>
      </c>
      <c r="I39" s="17">
        <f t="shared" si="8"/>
        <v>0</v>
      </c>
      <c r="J39" s="18">
        <f>VLOOKUP(C39,Baza!A$2:B$8,2,FALSE)</f>
        <v>0</v>
      </c>
      <c r="K39" s="17">
        <f t="shared" si="9"/>
        <v>0</v>
      </c>
      <c r="Q39" s="4"/>
    </row>
    <row r="40" spans="1:17" x14ac:dyDescent="0.35">
      <c r="A40" s="36"/>
      <c r="B40" s="16" t="s">
        <v>4</v>
      </c>
      <c r="C40" s="55" t="s">
        <v>8</v>
      </c>
      <c r="D40" s="56"/>
      <c r="E40" s="37"/>
      <c r="F40" s="41">
        <v>0</v>
      </c>
      <c r="G40" s="37">
        <f t="shared" si="6"/>
        <v>0</v>
      </c>
      <c r="H40" s="37">
        <f t="shared" si="7"/>
        <v>0</v>
      </c>
      <c r="I40" s="17">
        <f t="shared" si="8"/>
        <v>0</v>
      </c>
      <c r="J40" s="18">
        <f>VLOOKUP(C40,Baza!A$2:B$8,2,FALSE)</f>
        <v>0</v>
      </c>
      <c r="K40" s="17">
        <f t="shared" si="9"/>
        <v>0</v>
      </c>
      <c r="Q40" s="4"/>
    </row>
    <row r="41" spans="1:17" x14ac:dyDescent="0.35">
      <c r="A41" s="36"/>
      <c r="B41" s="16" t="s">
        <v>4</v>
      </c>
      <c r="C41" s="55" t="s">
        <v>8</v>
      </c>
      <c r="D41" s="56"/>
      <c r="E41" s="37"/>
      <c r="F41" s="41">
        <v>0</v>
      </c>
      <c r="G41" s="37">
        <f t="shared" si="6"/>
        <v>0</v>
      </c>
      <c r="H41" s="37">
        <f t="shared" si="7"/>
        <v>0</v>
      </c>
      <c r="I41" s="17">
        <f t="shared" si="8"/>
        <v>0</v>
      </c>
      <c r="J41" s="18">
        <f>VLOOKUP(C41,Baza!A$2:B$8,2,FALSE)</f>
        <v>0</v>
      </c>
      <c r="K41" s="17">
        <f t="shared" si="9"/>
        <v>0</v>
      </c>
      <c r="Q41" s="4"/>
    </row>
    <row r="42" spans="1:17" x14ac:dyDescent="0.35">
      <c r="A42" s="36"/>
      <c r="B42" s="16" t="s">
        <v>4</v>
      </c>
      <c r="C42" s="55" t="s">
        <v>8</v>
      </c>
      <c r="D42" s="56"/>
      <c r="E42" s="37"/>
      <c r="F42" s="41">
        <v>0</v>
      </c>
      <c r="G42" s="37">
        <f t="shared" si="6"/>
        <v>0</v>
      </c>
      <c r="H42" s="37">
        <f t="shared" si="7"/>
        <v>0</v>
      </c>
      <c r="I42" s="17">
        <f t="shared" si="8"/>
        <v>0</v>
      </c>
      <c r="J42" s="18">
        <f>VLOOKUP(C42,Baza!A$2:B$8,2,FALSE)</f>
        <v>0</v>
      </c>
      <c r="K42" s="17">
        <f t="shared" si="9"/>
        <v>0</v>
      </c>
      <c r="Q42" s="4"/>
    </row>
    <row r="43" spans="1:17" x14ac:dyDescent="0.35">
      <c r="A43" s="36"/>
      <c r="B43" s="16" t="s">
        <v>4</v>
      </c>
      <c r="C43" s="55" t="s">
        <v>8</v>
      </c>
      <c r="D43" s="56"/>
      <c r="E43" s="37"/>
      <c r="F43" s="41">
        <v>0</v>
      </c>
      <c r="G43" s="37">
        <f t="shared" si="6"/>
        <v>0</v>
      </c>
      <c r="H43" s="37">
        <f t="shared" si="7"/>
        <v>0</v>
      </c>
      <c r="I43" s="17">
        <f t="shared" si="8"/>
        <v>0</v>
      </c>
      <c r="J43" s="18">
        <f>VLOOKUP(C43,Baza!A$2:B$8,2,FALSE)</f>
        <v>0</v>
      </c>
      <c r="K43" s="17">
        <f t="shared" si="9"/>
        <v>0</v>
      </c>
      <c r="Q43" s="4"/>
    </row>
    <row r="44" spans="1:17" x14ac:dyDescent="0.35">
      <c r="A44" s="36"/>
      <c r="B44" s="16" t="s">
        <v>4</v>
      </c>
      <c r="C44" s="55" t="s">
        <v>8</v>
      </c>
      <c r="D44" s="56"/>
      <c r="E44" s="37"/>
      <c r="F44" s="41">
        <v>0</v>
      </c>
      <c r="G44" s="37">
        <f t="shared" si="6"/>
        <v>0</v>
      </c>
      <c r="H44" s="37">
        <f t="shared" si="7"/>
        <v>0</v>
      </c>
      <c r="I44" s="17">
        <f t="shared" si="8"/>
        <v>0</v>
      </c>
      <c r="J44" s="18">
        <f>VLOOKUP(C44,Baza!A$2:B$8,2,FALSE)</f>
        <v>0</v>
      </c>
      <c r="K44" s="17">
        <f t="shared" si="9"/>
        <v>0</v>
      </c>
      <c r="Q44" s="4"/>
    </row>
    <row r="45" spans="1:17" x14ac:dyDescent="0.35">
      <c r="A45" s="36"/>
      <c r="B45" s="16" t="s">
        <v>4</v>
      </c>
      <c r="C45" s="55" t="s">
        <v>8</v>
      </c>
      <c r="D45" s="56"/>
      <c r="E45" s="37"/>
      <c r="F45" s="41">
        <v>0</v>
      </c>
      <c r="G45" s="37">
        <f t="shared" si="6"/>
        <v>0</v>
      </c>
      <c r="H45" s="37">
        <f t="shared" si="7"/>
        <v>0</v>
      </c>
      <c r="I45" s="17">
        <f t="shared" si="8"/>
        <v>0</v>
      </c>
      <c r="J45" s="18">
        <f>VLOOKUP(C45,Baza!A$2:B$8,2,FALSE)</f>
        <v>0</v>
      </c>
      <c r="K45" s="17">
        <f t="shared" si="9"/>
        <v>0</v>
      </c>
      <c r="Q45" s="4"/>
    </row>
    <row r="46" spans="1:17" x14ac:dyDescent="0.35">
      <c r="A46" s="36"/>
      <c r="B46" s="16" t="s">
        <v>4</v>
      </c>
      <c r="C46" s="55" t="s">
        <v>8</v>
      </c>
      <c r="D46" s="56"/>
      <c r="E46" s="37"/>
      <c r="F46" s="41">
        <v>0</v>
      </c>
      <c r="G46" s="37">
        <f t="shared" si="6"/>
        <v>0</v>
      </c>
      <c r="H46" s="37">
        <f t="shared" si="7"/>
        <v>0</v>
      </c>
      <c r="I46" s="17">
        <f t="shared" si="8"/>
        <v>0</v>
      </c>
      <c r="J46" s="18">
        <f>VLOOKUP(C46,Baza!A$2:B$8,2,FALSE)</f>
        <v>0</v>
      </c>
      <c r="K46" s="17">
        <f t="shared" si="9"/>
        <v>0</v>
      </c>
      <c r="Q46" s="4"/>
    </row>
    <row r="47" spans="1:17" x14ac:dyDescent="0.35">
      <c r="A47" s="36"/>
      <c r="B47" s="16" t="s">
        <v>4</v>
      </c>
      <c r="C47" s="55" t="s">
        <v>8</v>
      </c>
      <c r="D47" s="56"/>
      <c r="E47" s="37"/>
      <c r="F47" s="41">
        <v>0</v>
      </c>
      <c r="G47" s="37">
        <f t="shared" si="6"/>
        <v>0</v>
      </c>
      <c r="H47" s="37">
        <f t="shared" si="7"/>
        <v>0</v>
      </c>
      <c r="I47" s="17">
        <f t="shared" si="8"/>
        <v>0</v>
      </c>
      <c r="J47" s="18">
        <f>VLOOKUP(C47,Baza!A$2:B$8,2,FALSE)</f>
        <v>0</v>
      </c>
      <c r="K47" s="17">
        <f t="shared" si="9"/>
        <v>0</v>
      </c>
      <c r="Q47" s="4"/>
    </row>
    <row r="48" spans="1:17" x14ac:dyDescent="0.35">
      <c r="A48" s="36"/>
      <c r="B48" s="16" t="s">
        <v>4</v>
      </c>
      <c r="C48" s="55" t="s">
        <v>8</v>
      </c>
      <c r="D48" s="56"/>
      <c r="E48" s="37"/>
      <c r="F48" s="41">
        <v>0</v>
      </c>
      <c r="G48" s="37">
        <f t="shared" si="6"/>
        <v>0</v>
      </c>
      <c r="H48" s="37">
        <f t="shared" si="7"/>
        <v>0</v>
      </c>
      <c r="I48" s="17">
        <f t="shared" si="8"/>
        <v>0</v>
      </c>
      <c r="J48" s="18">
        <f>VLOOKUP(C48,Baza!A$2:B$8,2,FALSE)</f>
        <v>0</v>
      </c>
      <c r="K48" s="17">
        <f t="shared" si="9"/>
        <v>0</v>
      </c>
      <c r="Q48" s="4"/>
    </row>
    <row r="49" spans="1:17" x14ac:dyDescent="0.35">
      <c r="A49" s="36"/>
      <c r="B49" s="16" t="s">
        <v>4</v>
      </c>
      <c r="C49" s="55" t="s">
        <v>8</v>
      </c>
      <c r="D49" s="56"/>
      <c r="E49" s="37"/>
      <c r="F49" s="41">
        <v>0</v>
      </c>
      <c r="G49" s="37">
        <f t="shared" si="6"/>
        <v>0</v>
      </c>
      <c r="H49" s="37">
        <f t="shared" si="7"/>
        <v>0</v>
      </c>
      <c r="I49" s="17">
        <f t="shared" si="8"/>
        <v>0</v>
      </c>
      <c r="J49" s="18">
        <f>VLOOKUP(C49,Baza!A$2:B$8,2,FALSE)</f>
        <v>0</v>
      </c>
      <c r="K49" s="17">
        <f t="shared" si="9"/>
        <v>0</v>
      </c>
      <c r="Q49" s="4"/>
    </row>
    <row r="50" spans="1:17" x14ac:dyDescent="0.35">
      <c r="A50" s="36"/>
      <c r="B50" s="16" t="s">
        <v>4</v>
      </c>
      <c r="C50" s="55" t="s">
        <v>8</v>
      </c>
      <c r="D50" s="56"/>
      <c r="E50" s="37"/>
      <c r="F50" s="41">
        <v>0</v>
      </c>
      <c r="G50" s="37">
        <f t="shared" si="6"/>
        <v>0</v>
      </c>
      <c r="H50" s="37">
        <f t="shared" si="7"/>
        <v>0</v>
      </c>
      <c r="I50" s="17">
        <f t="shared" si="8"/>
        <v>0</v>
      </c>
      <c r="J50" s="18">
        <f>VLOOKUP(C50,Baza!A$2:B$8,2,FALSE)</f>
        <v>0</v>
      </c>
      <c r="K50" s="17">
        <f t="shared" si="9"/>
        <v>0</v>
      </c>
      <c r="Q50" s="4"/>
    </row>
    <row r="51" spans="1:17" x14ac:dyDescent="0.35">
      <c r="A51" s="36"/>
      <c r="B51" s="16" t="s">
        <v>4</v>
      </c>
      <c r="C51" s="55" t="s">
        <v>8</v>
      </c>
      <c r="D51" s="56"/>
      <c r="E51" s="37"/>
      <c r="F51" s="41">
        <v>0</v>
      </c>
      <c r="G51" s="37">
        <f t="shared" si="6"/>
        <v>0</v>
      </c>
      <c r="H51" s="37">
        <f t="shared" si="7"/>
        <v>0</v>
      </c>
      <c r="I51" s="17">
        <f t="shared" si="8"/>
        <v>0</v>
      </c>
      <c r="J51" s="18">
        <f>VLOOKUP(C51,Baza!A$2:B$8,2,FALSE)</f>
        <v>0</v>
      </c>
      <c r="K51" s="17">
        <f t="shared" si="9"/>
        <v>0</v>
      </c>
      <c r="Q51" s="4"/>
    </row>
    <row r="52" spans="1:17" x14ac:dyDescent="0.35">
      <c r="A52" s="36"/>
      <c r="B52" s="16" t="s">
        <v>4</v>
      </c>
      <c r="C52" s="55" t="s">
        <v>8</v>
      </c>
      <c r="D52" s="56"/>
      <c r="E52" s="37"/>
      <c r="F52" s="41">
        <v>0</v>
      </c>
      <c r="G52" s="37">
        <f t="shared" si="6"/>
        <v>0</v>
      </c>
      <c r="H52" s="37">
        <f t="shared" si="7"/>
        <v>0</v>
      </c>
      <c r="I52" s="17">
        <f t="shared" si="8"/>
        <v>0</v>
      </c>
      <c r="J52" s="18">
        <f>VLOOKUP(C52,Baza!A$2:B$8,2,FALSE)</f>
        <v>0</v>
      </c>
      <c r="K52" s="17">
        <f t="shared" si="9"/>
        <v>0</v>
      </c>
      <c r="Q52" s="4"/>
    </row>
    <row r="53" spans="1:17" x14ac:dyDescent="0.35">
      <c r="A53" s="36"/>
      <c r="B53" s="16" t="s">
        <v>4</v>
      </c>
      <c r="C53" s="55" t="s">
        <v>8</v>
      </c>
      <c r="D53" s="56"/>
      <c r="E53" s="37"/>
      <c r="F53" s="41">
        <v>0</v>
      </c>
      <c r="G53" s="37">
        <f t="shared" si="6"/>
        <v>0</v>
      </c>
      <c r="H53" s="37">
        <f t="shared" si="7"/>
        <v>0</v>
      </c>
      <c r="I53" s="17">
        <f t="shared" si="8"/>
        <v>0</v>
      </c>
      <c r="J53" s="18">
        <f>VLOOKUP(C53,Baza!A$2:B$8,2,FALSE)</f>
        <v>0</v>
      </c>
      <c r="K53" s="17">
        <f t="shared" si="9"/>
        <v>0</v>
      </c>
      <c r="Q53" s="4"/>
    </row>
    <row r="54" spans="1:17" x14ac:dyDescent="0.35">
      <c r="A54" s="36"/>
      <c r="B54" s="16" t="s">
        <v>4</v>
      </c>
      <c r="C54" s="55" t="s">
        <v>8</v>
      </c>
      <c r="D54" s="56"/>
      <c r="E54" s="37"/>
      <c r="F54" s="41">
        <v>0</v>
      </c>
      <c r="G54" s="37">
        <f t="shared" si="6"/>
        <v>0</v>
      </c>
      <c r="H54" s="37">
        <f t="shared" si="7"/>
        <v>0</v>
      </c>
      <c r="I54" s="17">
        <f t="shared" si="8"/>
        <v>0</v>
      </c>
      <c r="J54" s="18">
        <f>VLOOKUP(C54,Baza!A$2:B$8,2,FALSE)</f>
        <v>0</v>
      </c>
      <c r="K54" s="17">
        <f t="shared" si="9"/>
        <v>0</v>
      </c>
      <c r="Q54" s="4"/>
    </row>
    <row r="55" spans="1:17" x14ac:dyDescent="0.35">
      <c r="B55" s="12" t="s">
        <v>5</v>
      </c>
      <c r="C55" s="51" t="s">
        <v>21</v>
      </c>
      <c r="D55" s="52"/>
      <c r="E55" s="13">
        <f>(SUMIF($J$35:$J$54,$J55,$H$35:$H$54))*20%</f>
        <v>0</v>
      </c>
      <c r="F55" s="42"/>
      <c r="G55" s="13">
        <f t="shared" ref="G55:H56" si="10">(SUMIF($J$35:$J$54,$J55,$H$35:$H$54))*20%</f>
        <v>0</v>
      </c>
      <c r="H55" s="13">
        <f t="shared" si="10"/>
        <v>0</v>
      </c>
      <c r="I55" s="13">
        <v>0</v>
      </c>
      <c r="J55" s="14">
        <v>65</v>
      </c>
      <c r="K55" s="13">
        <f t="shared" si="9"/>
        <v>0</v>
      </c>
      <c r="Q55" s="4"/>
    </row>
    <row r="56" spans="1:17" x14ac:dyDescent="0.35">
      <c r="B56" s="12" t="s">
        <v>5</v>
      </c>
      <c r="C56" s="51" t="s">
        <v>22</v>
      </c>
      <c r="D56" s="52"/>
      <c r="E56" s="13">
        <f>(SUMIF($J$35:$J$54,$J56,$H$35:$H$54))*20%</f>
        <v>0</v>
      </c>
      <c r="F56" s="42"/>
      <c r="G56" s="13">
        <f t="shared" si="10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9"/>
        <v>0</v>
      </c>
      <c r="Q56" s="4"/>
    </row>
    <row r="57" spans="1:17" x14ac:dyDescent="0.35">
      <c r="B57" s="12" t="s">
        <v>5</v>
      </c>
      <c r="C57" s="51" t="s">
        <v>23</v>
      </c>
      <c r="D57" s="52"/>
      <c r="E57" s="13">
        <f>+E55+E56</f>
        <v>0</v>
      </c>
      <c r="F57" s="42"/>
      <c r="G57" s="13">
        <f t="shared" ref="G57:I57" si="11">+G55+G56</f>
        <v>0</v>
      </c>
      <c r="H57" s="13">
        <f t="shared" si="11"/>
        <v>0</v>
      </c>
      <c r="I57" s="13">
        <f t="shared" si="11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53" t="s">
        <v>24</v>
      </c>
      <c r="D58" s="54"/>
      <c r="E58" s="15">
        <f>SUM(E35:E56)</f>
        <v>0</v>
      </c>
      <c r="F58" s="43"/>
      <c r="G58" s="15">
        <f t="shared" ref="G58:I58" si="12">SUM(G35:G56)</f>
        <v>0</v>
      </c>
      <c r="H58" s="15">
        <f t="shared" si="12"/>
        <v>0</v>
      </c>
      <c r="I58" s="15">
        <f t="shared" si="12"/>
        <v>0</v>
      </c>
      <c r="J58" s="15"/>
      <c r="K58" s="15">
        <f t="shared" ref="K58" si="13">SUM(K35:K56)</f>
        <v>0</v>
      </c>
      <c r="Q58" s="4"/>
    </row>
    <row r="61" spans="1:17" ht="58" x14ac:dyDescent="0.35">
      <c r="A61" s="1"/>
      <c r="B61" s="35" t="s">
        <v>47</v>
      </c>
      <c r="C61" s="24" t="s">
        <v>15</v>
      </c>
      <c r="D61" s="24" t="s">
        <v>16</v>
      </c>
      <c r="E61" s="24" t="s">
        <v>17</v>
      </c>
      <c r="F61" s="24" t="s">
        <v>30</v>
      </c>
      <c r="G61" s="25" t="s">
        <v>31</v>
      </c>
      <c r="H61" s="24" t="s">
        <v>32</v>
      </c>
      <c r="I61" s="24" t="s">
        <v>33</v>
      </c>
      <c r="O61"/>
      <c r="P61"/>
    </row>
    <row r="62" spans="1:17" x14ac:dyDescent="0.35">
      <c r="B62" s="21" t="s">
        <v>28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29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27</v>
      </c>
      <c r="C64" s="33">
        <f>+C62+C63</f>
        <v>0</v>
      </c>
      <c r="D64" s="33">
        <f t="shared" ref="D64:E64" si="14">+D62+D63</f>
        <v>0</v>
      </c>
      <c r="E64" s="33">
        <f t="shared" si="14"/>
        <v>0</v>
      </c>
      <c r="F64" s="45">
        <f>SUM(F62:F63)</f>
        <v>0</v>
      </c>
      <c r="G64" s="33">
        <f>SUM(G62:G63)</f>
        <v>0</v>
      </c>
      <c r="H64" s="33">
        <f t="shared" ref="H64:I64" si="15">SUM(H62:H63)</f>
        <v>0</v>
      </c>
      <c r="I64" s="33">
        <f t="shared" si="15"/>
        <v>0</v>
      </c>
      <c r="J64" s="5"/>
      <c r="K64" s="5"/>
      <c r="L64" s="5"/>
      <c r="M64" s="5"/>
      <c r="N64" s="5"/>
    </row>
    <row r="67" spans="2:6" x14ac:dyDescent="0.35">
      <c r="B67" s="47"/>
      <c r="C67" s="48"/>
      <c r="D67" s="49"/>
      <c r="E67" s="50"/>
      <c r="F67" s="46"/>
    </row>
    <row r="68" spans="2:6" x14ac:dyDescent="0.35">
      <c r="D68" s="38"/>
      <c r="E68" s="39"/>
    </row>
  </sheetData>
  <sheetProtection selectLockedCells="1"/>
  <mergeCells count="51"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&amp;L&amp;G</oddHeader>
  </headerFooter>
  <rowBreaks count="1" manualBreakCount="1">
    <brk id="3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20A84C4-63CF-4D25-BB0E-841E9C53DD98}">
          <x14:formula1>
            <xm:f>Baza!$A$2:$A$8</xm:f>
          </x14:formula1>
          <xm:sqref>C7:C26 C35:C54</xm:sqref>
        </x14:dataValidation>
        <x14:dataValidation type="list" allowBlank="1" showInputMessage="1" showErrorMessage="1" xr:uid="{F585C4CB-2495-49F1-8CDD-9A7C75E4E83C}">
          <x14:formula1>
            <xm:f>Baza!$A$12:$A$15</xm:f>
          </x14:formula1>
          <xm:sqref>F7:F26 F35:F54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D017-59CB-45A7-9D81-9C7948B0E5ED}">
  <sheetPr codeName="List2"/>
  <dimension ref="A1:B16"/>
  <sheetViews>
    <sheetView workbookViewId="0">
      <selection activeCell="A16" sqref="A16"/>
    </sheetView>
  </sheetViews>
  <sheetFormatPr defaultRowHeight="14.5" x14ac:dyDescent="0.35"/>
  <cols>
    <col min="1" max="1" width="44.26953125" style="10" bestFit="1" customWidth="1"/>
    <col min="2" max="2" width="17.26953125" style="7" bestFit="1" customWidth="1"/>
  </cols>
  <sheetData>
    <row r="1" spans="1:2" x14ac:dyDescent="0.35">
      <c r="A1" s="9" t="s">
        <v>6</v>
      </c>
      <c r="B1" s="8" t="s">
        <v>7</v>
      </c>
    </row>
    <row r="2" spans="1:2" x14ac:dyDescent="0.35">
      <c r="A2" s="9" t="s">
        <v>8</v>
      </c>
      <c r="B2" s="8"/>
    </row>
    <row r="3" spans="1:2" x14ac:dyDescent="0.35">
      <c r="A3" s="9" t="s">
        <v>9</v>
      </c>
      <c r="B3" s="8">
        <v>65</v>
      </c>
    </row>
    <row r="4" spans="1:2" x14ac:dyDescent="0.35">
      <c r="A4" s="9" t="s">
        <v>10</v>
      </c>
      <c r="B4" s="8">
        <v>65</v>
      </c>
    </row>
    <row r="5" spans="1:2" x14ac:dyDescent="0.35">
      <c r="A5" s="9" t="s">
        <v>11</v>
      </c>
      <c r="B5" s="8">
        <v>65</v>
      </c>
    </row>
    <row r="6" spans="1:2" x14ac:dyDescent="0.35">
      <c r="A6" s="9" t="s">
        <v>12</v>
      </c>
      <c r="B6" s="8">
        <v>80</v>
      </c>
    </row>
    <row r="7" spans="1:2" x14ac:dyDescent="0.35">
      <c r="A7" s="9" t="s">
        <v>13</v>
      </c>
      <c r="B7" s="8">
        <v>80</v>
      </c>
    </row>
    <row r="8" spans="1:2" x14ac:dyDescent="0.35">
      <c r="A8" s="9" t="s">
        <v>14</v>
      </c>
      <c r="B8" s="8">
        <v>80</v>
      </c>
    </row>
    <row r="11" spans="1:2" x14ac:dyDescent="0.35">
      <c r="A11" s="9" t="s">
        <v>41</v>
      </c>
      <c r="B11"/>
    </row>
    <row r="12" spans="1:2" x14ac:dyDescent="0.35">
      <c r="A12" s="19">
        <v>22</v>
      </c>
      <c r="B12"/>
    </row>
    <row r="13" spans="1:2" x14ac:dyDescent="0.35">
      <c r="A13" s="19">
        <v>9.5</v>
      </c>
      <c r="B13"/>
    </row>
    <row r="14" spans="1:2" x14ac:dyDescent="0.35">
      <c r="A14" s="19">
        <v>5</v>
      </c>
      <c r="B14"/>
    </row>
    <row r="15" spans="1:2" x14ac:dyDescent="0.35">
      <c r="A15" s="19">
        <v>0</v>
      </c>
      <c r="B15"/>
    </row>
    <row r="16" spans="1:2" x14ac:dyDescent="0.35">
      <c r="B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Skupni</vt:lpstr>
      <vt:lpstr>Vodilni partner</vt:lpstr>
      <vt:lpstr>Partner 1</vt:lpstr>
      <vt:lpstr>Partner 2</vt:lpstr>
      <vt:lpstr>Partner 3</vt:lpstr>
      <vt:lpstr>Baza</vt:lpstr>
      <vt:lpstr>'Partner 1'!Tiskanje_naslovov</vt:lpstr>
      <vt:lpstr>'Partner 2'!Tiskanje_naslovov</vt:lpstr>
      <vt:lpstr>'Partner 3'!Tiskanje_naslovov</vt:lpstr>
      <vt:lpstr>Skupni!Tiskanje_naslovov</vt:lpstr>
      <vt:lpstr>'Vodilni partner'!Tiskanje_naslovov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Vintar</dc:creator>
  <cp:lastModifiedBy>Ksenija Štefko Bognar</cp:lastModifiedBy>
  <cp:lastPrinted>2024-09-23T13:47:12Z</cp:lastPrinted>
  <dcterms:created xsi:type="dcterms:W3CDTF">2024-09-23T10:03:51Z</dcterms:created>
  <dcterms:modified xsi:type="dcterms:W3CDTF">2026-02-16T10:03:11Z</dcterms:modified>
</cp:coreProperties>
</file>