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C:\Users\uporabnik\Desktop\Stari rač\NOVA SLR\JP\1. JP ESRR\"/>
    </mc:Choice>
  </mc:AlternateContent>
  <xr:revisionPtr revIDLastSave="0" documentId="13_ncr:1_{50065680-3C58-493C-80B3-8025C62E3596}" xr6:coauthVersionLast="47" xr6:coauthVersionMax="47" xr10:uidLastSave="{00000000-0000-0000-0000-000000000000}"/>
  <bookViews>
    <workbookView xWindow="28680" yWindow="-120" windowWidth="29040" windowHeight="15720" activeTab="5" xr2:uid="{50318A89-54D5-41EA-BA45-417CEE15A0E2}"/>
  </bookViews>
  <sheets>
    <sheet name="Skupni" sheetId="1" r:id="rId1"/>
    <sheet name="Vodilni partner" sheetId="4" r:id="rId2"/>
    <sheet name="Partner 1" sheetId="6" r:id="rId3"/>
    <sheet name="Partner 2" sheetId="7" r:id="rId4"/>
    <sheet name="Partner 3" sheetId="8" r:id="rId5"/>
    <sheet name="Partner 4" sheetId="9" r:id="rId6"/>
    <sheet name="SE" sheetId="2" r:id="rId7"/>
  </sheets>
  <definedNames>
    <definedName name="_xlnm.Print_Area" localSheetId="2">'Partner 1'!$A$2:$J$62</definedName>
    <definedName name="_xlnm.Print_Area" localSheetId="3">'Partner 2'!$A$2:$J$62</definedName>
    <definedName name="_xlnm.Print_Area" localSheetId="4">'Partner 3'!$A$2:$J$62</definedName>
    <definedName name="_xlnm.Print_Area" localSheetId="5">'Partner 4'!$A$2:$J$62</definedName>
    <definedName name="_xlnm.Print_Area" localSheetId="0">Skupni!$A$2:$J$61</definedName>
    <definedName name="_xlnm.Print_Area" localSheetId="1">'Vodilni partner'!$A$2:$J$62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F60" i="1"/>
  <c r="I34" i="1"/>
  <c r="I35" i="1"/>
  <c r="I36" i="1"/>
  <c r="I37" i="1"/>
  <c r="I38" i="1"/>
  <c r="I39" i="1"/>
  <c r="I40" i="1"/>
  <c r="I42" i="1"/>
  <c r="I43" i="1"/>
  <c r="I44" i="1"/>
  <c r="I45" i="1"/>
  <c r="I46" i="1"/>
  <c r="I47" i="1"/>
  <c r="I48" i="1"/>
  <c r="I49" i="1"/>
  <c r="I50" i="1"/>
  <c r="I51" i="1"/>
  <c r="I52" i="1"/>
  <c r="I33" i="1"/>
  <c r="J8" i="8"/>
  <c r="J34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33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9" i="7"/>
  <c r="J10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8" i="7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9" i="6"/>
  <c r="J10" i="6"/>
  <c r="J11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8" i="6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34" i="9"/>
  <c r="J35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9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8" i="9"/>
  <c r="J33" i="9"/>
  <c r="I52" i="9"/>
  <c r="H52" i="9"/>
  <c r="G52" i="9"/>
  <c r="F52" i="9"/>
  <c r="I51" i="9"/>
  <c r="H51" i="9"/>
  <c r="G51" i="9"/>
  <c r="F51" i="9"/>
  <c r="I50" i="9"/>
  <c r="H50" i="9"/>
  <c r="G50" i="9"/>
  <c r="F50" i="9"/>
  <c r="I49" i="9"/>
  <c r="H49" i="9"/>
  <c r="G49" i="9"/>
  <c r="F49" i="9"/>
  <c r="I48" i="9"/>
  <c r="H48" i="9"/>
  <c r="G48" i="9"/>
  <c r="F48" i="9"/>
  <c r="I47" i="9"/>
  <c r="H47" i="9"/>
  <c r="G47" i="9"/>
  <c r="F47" i="9"/>
  <c r="I46" i="9"/>
  <c r="H46" i="9"/>
  <c r="G46" i="9"/>
  <c r="F46" i="9"/>
  <c r="I45" i="9"/>
  <c r="H45" i="9"/>
  <c r="G45" i="9"/>
  <c r="F45" i="9"/>
  <c r="I44" i="9"/>
  <c r="H44" i="9"/>
  <c r="G44" i="9"/>
  <c r="F44" i="9"/>
  <c r="I43" i="9"/>
  <c r="H43" i="9"/>
  <c r="G43" i="9"/>
  <c r="F43" i="9"/>
  <c r="I42" i="9"/>
  <c r="H42" i="9"/>
  <c r="G42" i="9"/>
  <c r="F42" i="9"/>
  <c r="I41" i="9"/>
  <c r="H41" i="9"/>
  <c r="G41" i="9"/>
  <c r="F41" i="9"/>
  <c r="I40" i="9"/>
  <c r="H40" i="9"/>
  <c r="G40" i="9"/>
  <c r="F40" i="9"/>
  <c r="I39" i="9"/>
  <c r="H39" i="9"/>
  <c r="G39" i="9"/>
  <c r="F39" i="9"/>
  <c r="I38" i="9"/>
  <c r="H38" i="9"/>
  <c r="G38" i="9"/>
  <c r="F38" i="9"/>
  <c r="I37" i="9"/>
  <c r="H37" i="9"/>
  <c r="G37" i="9"/>
  <c r="F37" i="9"/>
  <c r="I36" i="9"/>
  <c r="F36" i="9"/>
  <c r="G36" i="9" s="1"/>
  <c r="I35" i="9"/>
  <c r="H35" i="9"/>
  <c r="G35" i="9"/>
  <c r="F35" i="9"/>
  <c r="I34" i="9"/>
  <c r="H34" i="9"/>
  <c r="G34" i="9"/>
  <c r="F34" i="9"/>
  <c r="I33" i="9"/>
  <c r="H33" i="9"/>
  <c r="G33" i="9"/>
  <c r="F33" i="9"/>
  <c r="I27" i="9"/>
  <c r="H27" i="9"/>
  <c r="G27" i="9"/>
  <c r="F27" i="9"/>
  <c r="I26" i="9"/>
  <c r="H26" i="9"/>
  <c r="G26" i="9"/>
  <c r="F26" i="9"/>
  <c r="I25" i="9"/>
  <c r="H25" i="9"/>
  <c r="G25" i="9"/>
  <c r="F25" i="9"/>
  <c r="I24" i="9"/>
  <c r="H24" i="9"/>
  <c r="G24" i="9"/>
  <c r="F24" i="9"/>
  <c r="I23" i="9"/>
  <c r="H23" i="9"/>
  <c r="G23" i="9"/>
  <c r="F23" i="9"/>
  <c r="I22" i="9"/>
  <c r="H22" i="9"/>
  <c r="G22" i="9"/>
  <c r="F22" i="9"/>
  <c r="I21" i="9"/>
  <c r="H21" i="9"/>
  <c r="G21" i="9"/>
  <c r="F21" i="9"/>
  <c r="I20" i="9"/>
  <c r="H20" i="9"/>
  <c r="G20" i="9"/>
  <c r="F20" i="9"/>
  <c r="I19" i="9"/>
  <c r="H19" i="9"/>
  <c r="G19" i="9"/>
  <c r="F19" i="9"/>
  <c r="I18" i="9"/>
  <c r="H18" i="9"/>
  <c r="G18" i="9"/>
  <c r="F18" i="9"/>
  <c r="I17" i="9"/>
  <c r="H17" i="9"/>
  <c r="G17" i="9"/>
  <c r="F17" i="9"/>
  <c r="I16" i="9"/>
  <c r="H16" i="9"/>
  <c r="G16" i="9"/>
  <c r="F16" i="9"/>
  <c r="I15" i="9"/>
  <c r="H15" i="9"/>
  <c r="G15" i="9"/>
  <c r="F15" i="9"/>
  <c r="I14" i="9"/>
  <c r="H14" i="9"/>
  <c r="G14" i="9"/>
  <c r="F14" i="9"/>
  <c r="I13" i="9"/>
  <c r="H13" i="9"/>
  <c r="G13" i="9"/>
  <c r="F13" i="9"/>
  <c r="I12" i="9"/>
  <c r="H12" i="9"/>
  <c r="G12" i="9"/>
  <c r="F12" i="9"/>
  <c r="I11" i="9"/>
  <c r="H11" i="9"/>
  <c r="G11" i="9"/>
  <c r="F11" i="9"/>
  <c r="I10" i="9"/>
  <c r="F10" i="9"/>
  <c r="G10" i="9" s="1"/>
  <c r="I9" i="9"/>
  <c r="H9" i="9"/>
  <c r="G9" i="9"/>
  <c r="F9" i="9"/>
  <c r="I8" i="9"/>
  <c r="F8" i="9"/>
  <c r="G8" i="9" s="1"/>
  <c r="H10" i="9" l="1"/>
  <c r="J10" i="9" s="1"/>
  <c r="H36" i="9"/>
  <c r="J36" i="9" s="1"/>
  <c r="H8" i="9"/>
  <c r="G28" i="9"/>
  <c r="B60" i="9"/>
  <c r="G53" i="9"/>
  <c r="I52" i="8"/>
  <c r="H52" i="8"/>
  <c r="G52" i="8"/>
  <c r="F52" i="8"/>
  <c r="I51" i="8"/>
  <c r="H51" i="8"/>
  <c r="G51" i="8"/>
  <c r="F51" i="8"/>
  <c r="I50" i="8"/>
  <c r="H50" i="8"/>
  <c r="G50" i="8"/>
  <c r="F50" i="8"/>
  <c r="I49" i="8"/>
  <c r="H49" i="8"/>
  <c r="G49" i="8"/>
  <c r="F49" i="8"/>
  <c r="I48" i="8"/>
  <c r="H48" i="8"/>
  <c r="G48" i="8"/>
  <c r="F48" i="8"/>
  <c r="I47" i="8"/>
  <c r="H47" i="8"/>
  <c r="G47" i="8"/>
  <c r="F47" i="8"/>
  <c r="I46" i="8"/>
  <c r="H46" i="8"/>
  <c r="G46" i="8"/>
  <c r="F46" i="8"/>
  <c r="I45" i="8"/>
  <c r="H45" i="8"/>
  <c r="G45" i="8"/>
  <c r="F45" i="8"/>
  <c r="I44" i="8"/>
  <c r="H44" i="8"/>
  <c r="G44" i="8"/>
  <c r="F44" i="8"/>
  <c r="I43" i="8"/>
  <c r="H43" i="8"/>
  <c r="G43" i="8"/>
  <c r="F43" i="8"/>
  <c r="I42" i="8"/>
  <c r="H42" i="8"/>
  <c r="G42" i="8"/>
  <c r="F42" i="8"/>
  <c r="I41" i="8"/>
  <c r="H41" i="8"/>
  <c r="G41" i="8"/>
  <c r="F41" i="8"/>
  <c r="I40" i="8"/>
  <c r="H40" i="8"/>
  <c r="G40" i="8"/>
  <c r="F40" i="8"/>
  <c r="I39" i="8"/>
  <c r="H39" i="8"/>
  <c r="G39" i="8"/>
  <c r="F39" i="8"/>
  <c r="I38" i="8"/>
  <c r="H38" i="8"/>
  <c r="G38" i="8"/>
  <c r="F38" i="8"/>
  <c r="I37" i="8"/>
  <c r="H37" i="8"/>
  <c r="G37" i="8"/>
  <c r="F37" i="8"/>
  <c r="I36" i="8"/>
  <c r="H36" i="8"/>
  <c r="G36" i="8"/>
  <c r="F36" i="8"/>
  <c r="I35" i="8"/>
  <c r="G35" i="8"/>
  <c r="H35" i="8" s="1"/>
  <c r="F35" i="8"/>
  <c r="I34" i="8"/>
  <c r="H34" i="8"/>
  <c r="G34" i="8"/>
  <c r="F34" i="8"/>
  <c r="I33" i="8"/>
  <c r="H33" i="8"/>
  <c r="G33" i="8"/>
  <c r="F33" i="8"/>
  <c r="I27" i="8"/>
  <c r="H27" i="8"/>
  <c r="G27" i="8"/>
  <c r="F27" i="8"/>
  <c r="I26" i="8"/>
  <c r="H26" i="8"/>
  <c r="G26" i="8"/>
  <c r="F26" i="8"/>
  <c r="I25" i="8"/>
  <c r="H25" i="8"/>
  <c r="G25" i="8"/>
  <c r="F25" i="8"/>
  <c r="I24" i="8"/>
  <c r="H24" i="8"/>
  <c r="G24" i="8"/>
  <c r="F24" i="8"/>
  <c r="I23" i="8"/>
  <c r="H23" i="8"/>
  <c r="G23" i="8"/>
  <c r="F23" i="8"/>
  <c r="I22" i="8"/>
  <c r="H22" i="8"/>
  <c r="G22" i="8"/>
  <c r="F22" i="8"/>
  <c r="I21" i="8"/>
  <c r="H21" i="8"/>
  <c r="G21" i="8"/>
  <c r="F21" i="8"/>
  <c r="I20" i="8"/>
  <c r="H20" i="8"/>
  <c r="G20" i="8"/>
  <c r="F20" i="8"/>
  <c r="I19" i="8"/>
  <c r="H19" i="8"/>
  <c r="G19" i="8"/>
  <c r="F19" i="8"/>
  <c r="I18" i="8"/>
  <c r="H18" i="8"/>
  <c r="G18" i="8"/>
  <c r="F18" i="8"/>
  <c r="I17" i="8"/>
  <c r="H17" i="8"/>
  <c r="G17" i="8"/>
  <c r="F17" i="8"/>
  <c r="I16" i="8"/>
  <c r="H16" i="8"/>
  <c r="G16" i="8"/>
  <c r="F16" i="8"/>
  <c r="I15" i="8"/>
  <c r="H15" i="8"/>
  <c r="G15" i="8"/>
  <c r="F15" i="8"/>
  <c r="I14" i="8"/>
  <c r="H14" i="8"/>
  <c r="G14" i="8"/>
  <c r="F14" i="8"/>
  <c r="I13" i="8"/>
  <c r="H13" i="8"/>
  <c r="G13" i="8"/>
  <c r="F13" i="8"/>
  <c r="I12" i="8"/>
  <c r="H12" i="8"/>
  <c r="G12" i="8"/>
  <c r="F12" i="8"/>
  <c r="I11" i="8"/>
  <c r="H11" i="8"/>
  <c r="G11" i="8"/>
  <c r="F11" i="8"/>
  <c r="I10" i="8"/>
  <c r="H10" i="8"/>
  <c r="G10" i="8"/>
  <c r="F10" i="8"/>
  <c r="I9" i="8"/>
  <c r="H9" i="8"/>
  <c r="G9" i="8"/>
  <c r="F9" i="8"/>
  <c r="I8" i="8"/>
  <c r="G8" i="8"/>
  <c r="H8" i="8" s="1"/>
  <c r="F8" i="8"/>
  <c r="I52" i="7"/>
  <c r="H52" i="7"/>
  <c r="G52" i="7"/>
  <c r="F52" i="7"/>
  <c r="I51" i="7"/>
  <c r="H51" i="7"/>
  <c r="G51" i="7"/>
  <c r="F51" i="7"/>
  <c r="I50" i="7"/>
  <c r="H50" i="7"/>
  <c r="G50" i="7"/>
  <c r="F50" i="7"/>
  <c r="I49" i="7"/>
  <c r="H49" i="7"/>
  <c r="G49" i="7"/>
  <c r="F49" i="7"/>
  <c r="I48" i="7"/>
  <c r="H48" i="7"/>
  <c r="G48" i="7"/>
  <c r="F48" i="7"/>
  <c r="I47" i="7"/>
  <c r="H47" i="7"/>
  <c r="G47" i="7"/>
  <c r="F47" i="7"/>
  <c r="I46" i="7"/>
  <c r="H46" i="7"/>
  <c r="G46" i="7"/>
  <c r="F46" i="7"/>
  <c r="I45" i="7"/>
  <c r="H45" i="7"/>
  <c r="G45" i="7"/>
  <c r="F45" i="7"/>
  <c r="I44" i="7"/>
  <c r="H44" i="7"/>
  <c r="G44" i="7"/>
  <c r="F44" i="7"/>
  <c r="I43" i="7"/>
  <c r="H43" i="7"/>
  <c r="G43" i="7"/>
  <c r="F43" i="7"/>
  <c r="I42" i="7"/>
  <c r="H42" i="7"/>
  <c r="G42" i="7"/>
  <c r="F42" i="7"/>
  <c r="I41" i="7"/>
  <c r="H41" i="7"/>
  <c r="G41" i="7"/>
  <c r="F41" i="7"/>
  <c r="I40" i="7"/>
  <c r="H40" i="7"/>
  <c r="G40" i="7"/>
  <c r="F40" i="7"/>
  <c r="I39" i="7"/>
  <c r="H39" i="7"/>
  <c r="G39" i="7"/>
  <c r="F39" i="7"/>
  <c r="I38" i="7"/>
  <c r="H38" i="7"/>
  <c r="G38" i="7"/>
  <c r="F38" i="7"/>
  <c r="I37" i="7"/>
  <c r="H37" i="7"/>
  <c r="G37" i="7"/>
  <c r="F37" i="7"/>
  <c r="I36" i="7"/>
  <c r="H36" i="7"/>
  <c r="G36" i="7"/>
  <c r="F36" i="7"/>
  <c r="I35" i="7"/>
  <c r="G35" i="7"/>
  <c r="F35" i="7"/>
  <c r="I34" i="7"/>
  <c r="H34" i="7"/>
  <c r="G34" i="7"/>
  <c r="F34" i="7"/>
  <c r="I33" i="7"/>
  <c r="H33" i="7" s="1"/>
  <c r="G33" i="7"/>
  <c r="F33" i="7"/>
  <c r="I27" i="7"/>
  <c r="H27" i="7"/>
  <c r="G27" i="7"/>
  <c r="F27" i="7"/>
  <c r="I26" i="7"/>
  <c r="H26" i="7"/>
  <c r="G26" i="7"/>
  <c r="F26" i="7"/>
  <c r="I25" i="7"/>
  <c r="H25" i="7"/>
  <c r="G25" i="7"/>
  <c r="F25" i="7"/>
  <c r="I24" i="7"/>
  <c r="H24" i="7"/>
  <c r="G24" i="7"/>
  <c r="F24" i="7"/>
  <c r="I23" i="7"/>
  <c r="H23" i="7"/>
  <c r="G23" i="7"/>
  <c r="F23" i="7"/>
  <c r="I22" i="7"/>
  <c r="H22" i="7"/>
  <c r="G22" i="7"/>
  <c r="F22" i="7"/>
  <c r="I21" i="7"/>
  <c r="H21" i="7"/>
  <c r="G21" i="7"/>
  <c r="F21" i="7"/>
  <c r="I20" i="7"/>
  <c r="H20" i="7"/>
  <c r="G20" i="7"/>
  <c r="F20" i="7"/>
  <c r="I19" i="7"/>
  <c r="H19" i="7"/>
  <c r="G19" i="7"/>
  <c r="F19" i="7"/>
  <c r="I18" i="7"/>
  <c r="H18" i="7"/>
  <c r="G18" i="7"/>
  <c r="F18" i="7"/>
  <c r="I17" i="7"/>
  <c r="H17" i="7"/>
  <c r="G17" i="7"/>
  <c r="F17" i="7"/>
  <c r="I16" i="7"/>
  <c r="H16" i="7"/>
  <c r="G16" i="7"/>
  <c r="F16" i="7"/>
  <c r="I15" i="7"/>
  <c r="H15" i="7"/>
  <c r="G15" i="7"/>
  <c r="F15" i="7"/>
  <c r="I14" i="7"/>
  <c r="H14" i="7"/>
  <c r="G14" i="7"/>
  <c r="F14" i="7"/>
  <c r="I13" i="7"/>
  <c r="H13" i="7"/>
  <c r="G13" i="7"/>
  <c r="F13" i="7"/>
  <c r="I12" i="7"/>
  <c r="H12" i="7"/>
  <c r="G12" i="7"/>
  <c r="F12" i="7"/>
  <c r="I11" i="7"/>
  <c r="H11" i="7"/>
  <c r="G11" i="7"/>
  <c r="F11" i="7"/>
  <c r="I10" i="7"/>
  <c r="H10" i="7"/>
  <c r="G10" i="7"/>
  <c r="F10" i="7"/>
  <c r="I9" i="7"/>
  <c r="H9" i="7"/>
  <c r="G9" i="7"/>
  <c r="F9" i="7"/>
  <c r="I8" i="7"/>
  <c r="H8" i="7"/>
  <c r="G8" i="7"/>
  <c r="F8" i="7"/>
  <c r="I52" i="6"/>
  <c r="H52" i="6"/>
  <c r="G52" i="6"/>
  <c r="F52" i="6"/>
  <c r="I51" i="6"/>
  <c r="H51" i="6"/>
  <c r="G51" i="6"/>
  <c r="F51" i="6"/>
  <c r="I50" i="6"/>
  <c r="H50" i="6"/>
  <c r="G50" i="6"/>
  <c r="F50" i="6"/>
  <c r="I49" i="6"/>
  <c r="H49" i="6"/>
  <c r="G49" i="6"/>
  <c r="F49" i="6"/>
  <c r="I48" i="6"/>
  <c r="H48" i="6"/>
  <c r="G48" i="6"/>
  <c r="F48" i="6"/>
  <c r="I47" i="6"/>
  <c r="H47" i="6"/>
  <c r="G47" i="6"/>
  <c r="F47" i="6"/>
  <c r="I46" i="6"/>
  <c r="H46" i="6"/>
  <c r="G46" i="6"/>
  <c r="F46" i="6"/>
  <c r="I45" i="6"/>
  <c r="H45" i="6"/>
  <c r="G45" i="6"/>
  <c r="F45" i="6"/>
  <c r="I44" i="6"/>
  <c r="H44" i="6"/>
  <c r="G44" i="6"/>
  <c r="F44" i="6"/>
  <c r="I43" i="6"/>
  <c r="H43" i="6"/>
  <c r="G43" i="6"/>
  <c r="F43" i="6"/>
  <c r="I42" i="6"/>
  <c r="H42" i="6"/>
  <c r="G42" i="6"/>
  <c r="F42" i="6"/>
  <c r="I41" i="6"/>
  <c r="H41" i="6"/>
  <c r="G41" i="6"/>
  <c r="F41" i="6"/>
  <c r="I40" i="6"/>
  <c r="H40" i="6"/>
  <c r="G40" i="6"/>
  <c r="F40" i="6"/>
  <c r="I39" i="6"/>
  <c r="H39" i="6"/>
  <c r="G39" i="6"/>
  <c r="F39" i="6"/>
  <c r="I38" i="6"/>
  <c r="H38" i="6"/>
  <c r="G38" i="6"/>
  <c r="F38" i="6"/>
  <c r="I37" i="6"/>
  <c r="H37" i="6"/>
  <c r="G37" i="6"/>
  <c r="F37" i="6"/>
  <c r="I36" i="6"/>
  <c r="F36" i="6"/>
  <c r="G36" i="6" s="1"/>
  <c r="I35" i="6"/>
  <c r="H35" i="6"/>
  <c r="G35" i="6"/>
  <c r="F35" i="6"/>
  <c r="I34" i="6"/>
  <c r="H34" i="6"/>
  <c r="G34" i="6"/>
  <c r="F34" i="6"/>
  <c r="I33" i="6"/>
  <c r="F33" i="6"/>
  <c r="G33" i="6" s="1"/>
  <c r="H33" i="6" s="1"/>
  <c r="I27" i="6"/>
  <c r="H27" i="6"/>
  <c r="G27" i="6"/>
  <c r="F27" i="6"/>
  <c r="I26" i="6"/>
  <c r="H26" i="6"/>
  <c r="G26" i="6"/>
  <c r="F26" i="6"/>
  <c r="I25" i="6"/>
  <c r="H25" i="6"/>
  <c r="G25" i="6"/>
  <c r="F25" i="6"/>
  <c r="I24" i="6"/>
  <c r="H24" i="6"/>
  <c r="G24" i="6"/>
  <c r="F24" i="6"/>
  <c r="I23" i="6"/>
  <c r="H23" i="6"/>
  <c r="G23" i="6"/>
  <c r="F23" i="6"/>
  <c r="I22" i="6"/>
  <c r="H22" i="6"/>
  <c r="G22" i="6"/>
  <c r="F22" i="6"/>
  <c r="I21" i="6"/>
  <c r="H21" i="6"/>
  <c r="G21" i="6"/>
  <c r="F21" i="6"/>
  <c r="I20" i="6"/>
  <c r="H20" i="6"/>
  <c r="G20" i="6"/>
  <c r="F20" i="6"/>
  <c r="I19" i="6"/>
  <c r="H19" i="6"/>
  <c r="G19" i="6"/>
  <c r="F19" i="6"/>
  <c r="I18" i="6"/>
  <c r="H18" i="6"/>
  <c r="G18" i="6"/>
  <c r="F18" i="6"/>
  <c r="I17" i="6"/>
  <c r="H17" i="6"/>
  <c r="G17" i="6"/>
  <c r="F17" i="6"/>
  <c r="I16" i="6"/>
  <c r="H16" i="6"/>
  <c r="G16" i="6"/>
  <c r="F16" i="6"/>
  <c r="I15" i="6"/>
  <c r="H15" i="6"/>
  <c r="G15" i="6"/>
  <c r="F15" i="6"/>
  <c r="I14" i="6"/>
  <c r="H14" i="6"/>
  <c r="G14" i="6"/>
  <c r="F14" i="6"/>
  <c r="I13" i="6"/>
  <c r="H13" i="6"/>
  <c r="G13" i="6"/>
  <c r="F13" i="6"/>
  <c r="I12" i="6"/>
  <c r="F12" i="6"/>
  <c r="G12" i="6" s="1"/>
  <c r="I11" i="6"/>
  <c r="F11" i="6"/>
  <c r="G11" i="6" s="1"/>
  <c r="H11" i="6" s="1"/>
  <c r="I10" i="6"/>
  <c r="H10" i="6"/>
  <c r="G10" i="6"/>
  <c r="F10" i="6"/>
  <c r="I9" i="6"/>
  <c r="H9" i="6"/>
  <c r="G9" i="6"/>
  <c r="F9" i="6"/>
  <c r="I8" i="6"/>
  <c r="H8" i="6"/>
  <c r="G8" i="6"/>
  <c r="F8" i="6"/>
  <c r="I52" i="4"/>
  <c r="H52" i="4"/>
  <c r="G52" i="4"/>
  <c r="F52" i="4"/>
  <c r="I51" i="4"/>
  <c r="H51" i="4"/>
  <c r="G51" i="4"/>
  <c r="F51" i="4"/>
  <c r="I50" i="4"/>
  <c r="H50" i="4"/>
  <c r="G50" i="4"/>
  <c r="F50" i="4"/>
  <c r="I49" i="4"/>
  <c r="H49" i="4"/>
  <c r="G49" i="4"/>
  <c r="F49" i="4"/>
  <c r="I48" i="4"/>
  <c r="H48" i="4"/>
  <c r="G48" i="4"/>
  <c r="F48" i="4"/>
  <c r="I47" i="4"/>
  <c r="H47" i="4"/>
  <c r="G47" i="4"/>
  <c r="F47" i="4"/>
  <c r="I46" i="4"/>
  <c r="H46" i="4"/>
  <c r="G46" i="4"/>
  <c r="F46" i="4"/>
  <c r="I45" i="4"/>
  <c r="H45" i="4"/>
  <c r="G45" i="4"/>
  <c r="F45" i="4"/>
  <c r="I44" i="4"/>
  <c r="H44" i="4"/>
  <c r="G44" i="4"/>
  <c r="F44" i="4"/>
  <c r="I43" i="4"/>
  <c r="H43" i="4"/>
  <c r="G43" i="4"/>
  <c r="F43" i="4"/>
  <c r="I42" i="4"/>
  <c r="H42" i="4"/>
  <c r="G42" i="4"/>
  <c r="F42" i="4"/>
  <c r="I41" i="4"/>
  <c r="H41" i="4"/>
  <c r="G41" i="4"/>
  <c r="F41" i="4"/>
  <c r="I40" i="4"/>
  <c r="H40" i="4"/>
  <c r="G40" i="4"/>
  <c r="F40" i="4"/>
  <c r="I39" i="4"/>
  <c r="H39" i="4"/>
  <c r="G39" i="4"/>
  <c r="F39" i="4"/>
  <c r="I38" i="4"/>
  <c r="H38" i="4"/>
  <c r="G38" i="4"/>
  <c r="F38" i="4"/>
  <c r="I37" i="4"/>
  <c r="H37" i="4"/>
  <c r="G37" i="4"/>
  <c r="F37" i="4"/>
  <c r="I36" i="4"/>
  <c r="H36" i="4"/>
  <c r="G36" i="4"/>
  <c r="F36" i="4"/>
  <c r="I35" i="4"/>
  <c r="H35" i="4"/>
  <c r="G35" i="4"/>
  <c r="F35" i="4"/>
  <c r="I34" i="4"/>
  <c r="H34" i="4"/>
  <c r="G34" i="4"/>
  <c r="F34" i="4"/>
  <c r="I33" i="4"/>
  <c r="G33" i="4"/>
  <c r="F33" i="4"/>
  <c r="I27" i="4"/>
  <c r="H27" i="4"/>
  <c r="G27" i="4"/>
  <c r="F27" i="4"/>
  <c r="I26" i="4"/>
  <c r="H26" i="4"/>
  <c r="G26" i="4"/>
  <c r="F26" i="4"/>
  <c r="I25" i="4"/>
  <c r="H25" i="4"/>
  <c r="G25" i="4"/>
  <c r="F25" i="4"/>
  <c r="I24" i="4"/>
  <c r="H24" i="4"/>
  <c r="G24" i="4"/>
  <c r="F24" i="4"/>
  <c r="I23" i="4"/>
  <c r="H23" i="4"/>
  <c r="G23" i="4"/>
  <c r="F23" i="4"/>
  <c r="I22" i="4"/>
  <c r="H22" i="4"/>
  <c r="G22" i="4"/>
  <c r="F22" i="4"/>
  <c r="I21" i="4"/>
  <c r="H21" i="4"/>
  <c r="G21" i="4"/>
  <c r="F21" i="4"/>
  <c r="I20" i="4"/>
  <c r="H20" i="4"/>
  <c r="G20" i="4"/>
  <c r="F20" i="4"/>
  <c r="I19" i="4"/>
  <c r="H19" i="4"/>
  <c r="G19" i="4"/>
  <c r="F19" i="4"/>
  <c r="I18" i="4"/>
  <c r="H18" i="4"/>
  <c r="G18" i="4"/>
  <c r="F18" i="4"/>
  <c r="I17" i="4"/>
  <c r="H17" i="4"/>
  <c r="G17" i="4"/>
  <c r="F17" i="4"/>
  <c r="I16" i="4"/>
  <c r="H16" i="4"/>
  <c r="G16" i="4"/>
  <c r="F16" i="4"/>
  <c r="I15" i="4"/>
  <c r="H15" i="4"/>
  <c r="G15" i="4"/>
  <c r="F15" i="4"/>
  <c r="I14" i="4"/>
  <c r="H14" i="4"/>
  <c r="G14" i="4"/>
  <c r="F14" i="4"/>
  <c r="I13" i="4"/>
  <c r="H13" i="4"/>
  <c r="G13" i="4"/>
  <c r="F13" i="4"/>
  <c r="I12" i="4"/>
  <c r="H12" i="4"/>
  <c r="G12" i="4"/>
  <c r="F12" i="4"/>
  <c r="I11" i="4"/>
  <c r="H11" i="4"/>
  <c r="G11" i="4"/>
  <c r="F11" i="4"/>
  <c r="I10" i="4"/>
  <c r="H10" i="4"/>
  <c r="G10" i="4"/>
  <c r="F10" i="4"/>
  <c r="I9" i="4"/>
  <c r="H9" i="4"/>
  <c r="G9" i="4"/>
  <c r="F9" i="4"/>
  <c r="I8" i="4"/>
  <c r="F8" i="4"/>
  <c r="G8" i="4" s="1"/>
  <c r="H8" i="4" s="1"/>
  <c r="J52" i="1"/>
  <c r="H52" i="1"/>
  <c r="G52" i="1"/>
  <c r="F52" i="1"/>
  <c r="J51" i="1"/>
  <c r="H51" i="1"/>
  <c r="G51" i="1"/>
  <c r="F51" i="1"/>
  <c r="J50" i="1"/>
  <c r="H50" i="1"/>
  <c r="G50" i="1"/>
  <c r="F50" i="1"/>
  <c r="J49" i="1"/>
  <c r="H49" i="1"/>
  <c r="G49" i="1"/>
  <c r="F49" i="1"/>
  <c r="J48" i="1"/>
  <c r="H48" i="1"/>
  <c r="G48" i="1"/>
  <c r="F48" i="1"/>
  <c r="J47" i="1"/>
  <c r="H47" i="1"/>
  <c r="G47" i="1"/>
  <c r="F47" i="1"/>
  <c r="J46" i="1"/>
  <c r="H46" i="1"/>
  <c r="G46" i="1"/>
  <c r="F46" i="1"/>
  <c r="J45" i="1"/>
  <c r="H45" i="1"/>
  <c r="G45" i="1"/>
  <c r="F45" i="1"/>
  <c r="J44" i="1"/>
  <c r="H44" i="1"/>
  <c r="G44" i="1"/>
  <c r="F44" i="1"/>
  <c r="J43" i="1"/>
  <c r="H43" i="1"/>
  <c r="G43" i="1"/>
  <c r="F43" i="1"/>
  <c r="J42" i="1"/>
  <c r="H42" i="1"/>
  <c r="G42" i="1"/>
  <c r="F42" i="1"/>
  <c r="J41" i="1"/>
  <c r="F41" i="1"/>
  <c r="G41" i="1" s="1"/>
  <c r="J40" i="1"/>
  <c r="H40" i="1"/>
  <c r="G40" i="1"/>
  <c r="F40" i="1"/>
  <c r="J39" i="1"/>
  <c r="F39" i="1"/>
  <c r="G39" i="1" s="1"/>
  <c r="J38" i="1"/>
  <c r="H38" i="1"/>
  <c r="G38" i="1"/>
  <c r="F38" i="1"/>
  <c r="J37" i="1"/>
  <c r="H37" i="1"/>
  <c r="G37" i="1"/>
  <c r="F37" i="1"/>
  <c r="J36" i="1"/>
  <c r="H36" i="1"/>
  <c r="G36" i="1"/>
  <c r="F36" i="1"/>
  <c r="J35" i="1"/>
  <c r="H35" i="1"/>
  <c r="G35" i="1"/>
  <c r="F35" i="1"/>
  <c r="J34" i="1"/>
  <c r="H34" i="1"/>
  <c r="G34" i="1"/>
  <c r="F34" i="1"/>
  <c r="J33" i="1"/>
  <c r="F33" i="1"/>
  <c r="G33" i="1" s="1"/>
  <c r="H41" i="1" l="1"/>
  <c r="I41" i="1" s="1"/>
  <c r="H39" i="1"/>
  <c r="H12" i="6"/>
  <c r="J33" i="6"/>
  <c r="H33" i="4"/>
  <c r="J33" i="4"/>
  <c r="J35" i="8"/>
  <c r="J11" i="7"/>
  <c r="J33" i="7"/>
  <c r="J12" i="6"/>
  <c r="J8" i="4"/>
  <c r="H33" i="1"/>
  <c r="H53" i="9"/>
  <c r="J53" i="9" s="1"/>
  <c r="H28" i="9"/>
  <c r="H29" i="9" s="1"/>
  <c r="G29" i="9"/>
  <c r="J29" i="9" s="1"/>
  <c r="B60" i="4"/>
  <c r="G54" i="9"/>
  <c r="G53" i="7"/>
  <c r="G54" i="7" s="1"/>
  <c r="G28" i="8"/>
  <c r="G28" i="7"/>
  <c r="B60" i="8"/>
  <c r="G28" i="4"/>
  <c r="C60" i="9"/>
  <c r="H36" i="6"/>
  <c r="G53" i="6"/>
  <c r="H53" i="6" s="1"/>
  <c r="G28" i="6"/>
  <c r="B60" i="6"/>
  <c r="B60" i="7"/>
  <c r="H35" i="7"/>
  <c r="G53" i="8"/>
  <c r="H53" i="7"/>
  <c r="G53" i="4"/>
  <c r="G53" i="1"/>
  <c r="J28" i="9" l="1"/>
  <c r="H54" i="6"/>
  <c r="J54" i="6" s="1"/>
  <c r="J53" i="6"/>
  <c r="H28" i="8"/>
  <c r="H29" i="8" s="1"/>
  <c r="G29" i="8"/>
  <c r="H28" i="7"/>
  <c r="H29" i="7" s="1"/>
  <c r="J53" i="7"/>
  <c r="H28" i="6"/>
  <c r="H29" i="6" s="1"/>
  <c r="E60" i="6" s="1"/>
  <c r="H28" i="4"/>
  <c r="H29" i="4" s="1"/>
  <c r="J28" i="4"/>
  <c r="H53" i="1"/>
  <c r="H54" i="1" s="1"/>
  <c r="H54" i="9"/>
  <c r="J54" i="9" s="1"/>
  <c r="F60" i="9" s="1"/>
  <c r="D60" i="9"/>
  <c r="G54" i="6"/>
  <c r="C60" i="7"/>
  <c r="G29" i="4"/>
  <c r="G29" i="7"/>
  <c r="D60" i="7" s="1"/>
  <c r="G29" i="6"/>
  <c r="C60" i="6"/>
  <c r="H54" i="7"/>
  <c r="J54" i="7" s="1"/>
  <c r="C60" i="8"/>
  <c r="G54" i="8"/>
  <c r="H53" i="8"/>
  <c r="H54" i="8" s="1"/>
  <c r="C60" i="4"/>
  <c r="H53" i="4"/>
  <c r="H54" i="4" s="1"/>
  <c r="E60" i="4" s="1"/>
  <c r="G54" i="4"/>
  <c r="G54" i="1"/>
  <c r="I53" i="1" l="1"/>
  <c r="I54" i="1"/>
  <c r="E60" i="9"/>
  <c r="J28" i="8"/>
  <c r="J53" i="4"/>
  <c r="J54" i="4"/>
  <c r="D60" i="4"/>
  <c r="J53" i="8"/>
  <c r="J54" i="8"/>
  <c r="J29" i="8"/>
  <c r="E60" i="8"/>
  <c r="D60" i="8"/>
  <c r="E60" i="7"/>
  <c r="J29" i="7"/>
  <c r="F60" i="7" s="1"/>
  <c r="J28" i="7"/>
  <c r="D60" i="6"/>
  <c r="J29" i="6"/>
  <c r="F60" i="6" s="1"/>
  <c r="J28" i="6"/>
  <c r="J29" i="4"/>
  <c r="H13" i="1"/>
  <c r="H15" i="1"/>
  <c r="H16" i="1"/>
  <c r="H17" i="1"/>
  <c r="H18" i="1"/>
  <c r="H19" i="1"/>
  <c r="H20" i="1"/>
  <c r="H21" i="1"/>
  <c r="H23" i="1"/>
  <c r="H24" i="1"/>
  <c r="H25" i="1"/>
  <c r="H26" i="1"/>
  <c r="H2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8" i="1"/>
  <c r="G13" i="1"/>
  <c r="I13" i="1" s="1"/>
  <c r="G14" i="1"/>
  <c r="G15" i="1"/>
  <c r="G16" i="1"/>
  <c r="G17" i="1"/>
  <c r="G18" i="1"/>
  <c r="I18" i="1" s="1"/>
  <c r="G19" i="1"/>
  <c r="I19" i="1" s="1"/>
  <c r="G20" i="1"/>
  <c r="G21" i="1"/>
  <c r="G22" i="1"/>
  <c r="G23" i="1"/>
  <c r="G24" i="1"/>
  <c r="G25" i="1"/>
  <c r="I25" i="1" s="1"/>
  <c r="G26" i="1"/>
  <c r="G27" i="1"/>
  <c r="F9" i="1"/>
  <c r="G9" i="1" s="1"/>
  <c r="F10" i="1"/>
  <c r="G10" i="1" s="1"/>
  <c r="F11" i="1"/>
  <c r="G11" i="1" s="1"/>
  <c r="F12" i="1"/>
  <c r="G12" i="1" s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8" i="1"/>
  <c r="G8" i="1" s="1"/>
  <c r="I24" i="1" l="1"/>
  <c r="I22" i="1"/>
  <c r="I16" i="1"/>
  <c r="I27" i="1"/>
  <c r="I21" i="1"/>
  <c r="I15" i="1"/>
  <c r="I26" i="1"/>
  <c r="I20" i="1"/>
  <c r="H12" i="1"/>
  <c r="I12" i="1"/>
  <c r="I10" i="1"/>
  <c r="I23" i="1"/>
  <c r="I17" i="1"/>
  <c r="H11" i="1"/>
  <c r="I11" i="1" s="1"/>
  <c r="H10" i="1"/>
  <c r="H9" i="1"/>
  <c r="I9" i="1" s="1"/>
  <c r="F60" i="8"/>
  <c r="F60" i="4"/>
  <c r="H22" i="1"/>
  <c r="B60" i="1"/>
  <c r="H14" i="1"/>
  <c r="I14" i="1" s="1"/>
  <c r="H8" i="1"/>
  <c r="G28" i="1"/>
  <c r="H28" i="1" l="1"/>
  <c r="H29" i="1" s="1"/>
  <c r="E60" i="1" s="1"/>
  <c r="C60" i="1"/>
  <c r="G29" i="1"/>
  <c r="I28" i="1" l="1"/>
  <c r="I29" i="1"/>
  <c r="D60" i="1"/>
</calcChain>
</file>

<file path=xl/sharedStrings.xml><?xml version="1.0" encoding="utf-8"?>
<sst xmlns="http://schemas.openxmlformats.org/spreadsheetml/2006/main" count="681" uniqueCount="37">
  <si>
    <t>VRSTA STROŠKA</t>
  </si>
  <si>
    <t>ŠT. OPRAVLJENIH UR NA PROJEKTU</t>
  </si>
  <si>
    <t>URNA POSTAVKA (EUR)</t>
  </si>
  <si>
    <t>TIP DELA</t>
  </si>
  <si>
    <t>Izvajanje neindustrijske dejavnosti</t>
  </si>
  <si>
    <t>Vodenje in koordinacija</t>
  </si>
  <si>
    <t>Strokovna in tehnična pomoč</t>
  </si>
  <si>
    <t>SKUPAJ</t>
  </si>
  <si>
    <t>SKUPNI UPRAVIČENI STROŠKI (EUR)</t>
  </si>
  <si>
    <t>IZBERI</t>
  </si>
  <si>
    <t>Prostovoljsko delo - vsebinsko</t>
  </si>
  <si>
    <t>Prostovoljsko delo - organizacisko</t>
  </si>
  <si>
    <t>PRS - PREOSTALI STROŠKI, KI NISO STROŠKI OSEBJA (40 %)</t>
  </si>
  <si>
    <t>ODSTOTEK SOFINANCIRANJA oz. POGODBENA STOPNJA</t>
  </si>
  <si>
    <t>Preostale projektne aktivnosti</t>
  </si>
  <si>
    <t>Prostovoljsko delo - drugo</t>
  </si>
  <si>
    <t>-</t>
  </si>
  <si>
    <t>ZNESEK SOFINANCIRANJA oz. POGODBENA VREDNOST (EUR)</t>
  </si>
  <si>
    <t>VODILNI PARTNER/PARTNER (NAZIV), 1. FAZA</t>
  </si>
  <si>
    <t>VODILNI PARTNER/PARTNER (NAZIV), 2. FAZA</t>
  </si>
  <si>
    <t xml:space="preserve">NAZIV PROJEKTA: </t>
  </si>
  <si>
    <t>VREDNOST PROJEKTA - SKUPAJ</t>
  </si>
  <si>
    <t>SKUPNI UPRAVIČENI NEPOSREDNI STROŠKI OSEBJA</t>
  </si>
  <si>
    <t>ZNESEK SOFINANCIRANJA (EUR)</t>
  </si>
  <si>
    <t>VREDNOST PROJEKTA - VODILNI PARTNER</t>
  </si>
  <si>
    <t>AKTIVNOST (1. FAZA)</t>
  </si>
  <si>
    <t>AKTIVNOST (2. FAZA)</t>
  </si>
  <si>
    <t xml:space="preserve">NAZIV PARTNERJA: </t>
  </si>
  <si>
    <t>VREDNOST PROJEKTA - PARTNER 1</t>
  </si>
  <si>
    <t>VREDNOST PROJEKTA - PARTNER 2</t>
  </si>
  <si>
    <t>VREDNOST PROJEKTA - PARTNER 3</t>
  </si>
  <si>
    <t>VREDNOST PROJEKTA - PARTNER 4</t>
  </si>
  <si>
    <t>PREOSTALI STROŠKI, KI NISO STROŠKI OSEBJA (PAVŠAL)</t>
  </si>
  <si>
    <t xml:space="preserve">NAZIV VODILNEGA PARTNERJA: </t>
  </si>
  <si>
    <t>LASTNA UDELEŽBA (EUR)</t>
  </si>
  <si>
    <t>NSO - NEPOSREDNI STROŠKI OSEBJA</t>
  </si>
  <si>
    <t>1. JAVNI POZIV LAS PRI DOBRIH LJUDEH (ESRR)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</si>
</sst>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rgb="FF92D05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92D05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92D05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0" fillId="3" borderId="2" xfId="0" applyFill="1" applyBorder="1"/>
    <xf numFmtId="4" fontId="0" fillId="3" borderId="2" xfId="0" applyNumberFormat="1" applyFill="1" applyBorder="1"/>
    <xf numFmtId="4" fontId="0" fillId="3" borderId="1" xfId="0" applyNumberFormat="1" applyFill="1" applyBorder="1"/>
    <xf numFmtId="4" fontId="0" fillId="3" borderId="2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 applyProtection="1">
      <alignment horizontal="center"/>
      <protection hidden="1"/>
    </xf>
    <xf numFmtId="4" fontId="2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4" fontId="0" fillId="4" borderId="8" xfId="0" applyNumberFormat="1" applyFill="1" applyBorder="1"/>
    <xf numFmtId="0" fontId="7" fillId="5" borderId="1" xfId="0" applyFont="1" applyFill="1" applyBorder="1" applyAlignment="1" applyProtection="1">
      <alignment horizontal="left" wrapText="1"/>
      <protection locked="0"/>
    </xf>
    <xf numFmtId="0" fontId="8" fillId="6" borderId="10" xfId="0" applyFont="1" applyFill="1" applyBorder="1" applyAlignment="1" applyProtection="1">
      <alignment wrapText="1"/>
      <protection locked="0"/>
    </xf>
    <xf numFmtId="0" fontId="2" fillId="6" borderId="10" xfId="0" applyFont="1" applyFill="1" applyBorder="1" applyProtection="1">
      <protection hidden="1"/>
    </xf>
    <xf numFmtId="0" fontId="7" fillId="5" borderId="10" xfId="0" applyFont="1" applyFill="1" applyBorder="1" applyAlignment="1" applyProtection="1">
      <alignment horizontal="left" wrapText="1"/>
      <protection locked="0"/>
    </xf>
    <xf numFmtId="0" fontId="6" fillId="7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 applyProtection="1">
      <alignment horizont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3" fontId="0" fillId="8" borderId="1" xfId="0" applyNumberFormat="1" applyFill="1" applyBorder="1" applyAlignment="1" applyProtection="1">
      <alignment horizontal="center"/>
      <protection locked="0"/>
    </xf>
    <xf numFmtId="3" fontId="0" fillId="8" borderId="6" xfId="0" applyNumberFormat="1" applyFill="1" applyBorder="1" applyAlignment="1" applyProtection="1">
      <alignment horizontal="center"/>
      <protection locked="0"/>
    </xf>
    <xf numFmtId="4" fontId="0" fillId="8" borderId="7" xfId="0" applyNumberFormat="1" applyFill="1" applyBorder="1" applyAlignment="1" applyProtection="1">
      <alignment horizontal="center"/>
      <protection locked="0"/>
    </xf>
    <xf numFmtId="0" fontId="2" fillId="8" borderId="9" xfId="0" applyFont="1" applyFill="1" applyBorder="1" applyAlignment="1">
      <alignment horizontal="center" vertical="center" wrapText="1"/>
    </xf>
    <xf numFmtId="4" fontId="3" fillId="8" borderId="9" xfId="0" applyNumberFormat="1" applyFont="1" applyFill="1" applyBorder="1" applyAlignment="1" applyProtection="1">
      <alignment horizontal="center"/>
      <protection hidden="1"/>
    </xf>
    <xf numFmtId="4" fontId="3" fillId="8" borderId="14" xfId="0" applyNumberFormat="1" applyFont="1" applyFill="1" applyBorder="1" applyAlignment="1" applyProtection="1">
      <alignment horizontal="center"/>
      <protection hidden="1"/>
    </xf>
    <xf numFmtId="4" fontId="3" fillId="8" borderId="8" xfId="0" applyNumberFormat="1" applyFont="1" applyFill="1" applyBorder="1" applyAlignment="1" applyProtection="1">
      <alignment horizontal="center"/>
      <protection hidden="1"/>
    </xf>
    <xf numFmtId="3" fontId="0" fillId="8" borderId="1" xfId="0" applyNumberFormat="1" applyFill="1" applyBorder="1" applyAlignment="1" applyProtection="1">
      <alignment horizontal="center"/>
      <protection locked="0" hidden="1"/>
    </xf>
    <xf numFmtId="3" fontId="0" fillId="8" borderId="6" xfId="0" applyNumberFormat="1" applyFill="1" applyBorder="1" applyAlignment="1" applyProtection="1">
      <alignment horizontal="center"/>
      <protection locked="0" hidden="1"/>
    </xf>
    <xf numFmtId="4" fontId="9" fillId="9" borderId="1" xfId="0" applyNumberFormat="1" applyFont="1" applyFill="1" applyBorder="1" applyAlignment="1" applyProtection="1">
      <alignment horizontal="center"/>
      <protection hidden="1"/>
    </xf>
    <xf numFmtId="0" fontId="6" fillId="7" borderId="9" xfId="0" applyFont="1" applyFill="1" applyBorder="1" applyAlignment="1">
      <alignment horizontal="center" vertical="center" wrapText="1"/>
    </xf>
    <xf numFmtId="4" fontId="0" fillId="8" borderId="1" xfId="0" applyNumberFormat="1" applyFill="1" applyBorder="1"/>
    <xf numFmtId="4" fontId="0" fillId="8" borderId="10" xfId="0" applyNumberFormat="1" applyFill="1" applyBorder="1"/>
    <xf numFmtId="4" fontId="0" fillId="8" borderId="8" xfId="0" applyNumberFormat="1" applyFill="1" applyBorder="1"/>
    <xf numFmtId="0" fontId="2" fillId="8" borderId="1" xfId="0" applyFont="1" applyFill="1" applyBorder="1" applyAlignment="1">
      <alignment horizontal="center" wrapText="1"/>
    </xf>
    <xf numFmtId="4" fontId="0" fillId="8" borderId="1" xfId="0" applyNumberFormat="1" applyFill="1" applyBorder="1" applyAlignment="1">
      <alignment horizontal="center"/>
    </xf>
    <xf numFmtId="4" fontId="0" fillId="8" borderId="10" xfId="0" applyNumberFormat="1" applyFill="1" applyBorder="1" applyAlignment="1">
      <alignment horizontal="center"/>
    </xf>
    <xf numFmtId="4" fontId="0" fillId="8" borderId="8" xfId="0" applyNumberForma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0" fillId="10" borderId="1" xfId="0" applyFill="1" applyBorder="1" applyProtection="1">
      <protection locked="0"/>
    </xf>
    <xf numFmtId="0" fontId="0" fillId="10" borderId="5" xfId="0" applyFill="1" applyBorder="1" applyProtection="1">
      <protection locked="0"/>
    </xf>
    <xf numFmtId="0" fontId="0" fillId="10" borderId="6" xfId="0" applyFill="1" applyBorder="1" applyProtection="1">
      <protection locked="0"/>
    </xf>
    <xf numFmtId="0" fontId="0" fillId="10" borderId="7" xfId="0" applyFill="1" applyBorder="1"/>
    <xf numFmtId="0" fontId="2" fillId="10" borderId="1" xfId="0" applyFont="1" applyFill="1" applyBorder="1" applyAlignment="1">
      <alignment horizontal="center" vertical="center" wrapText="1"/>
    </xf>
    <xf numFmtId="4" fontId="0" fillId="10" borderId="1" xfId="0" applyNumberFormat="1" applyFill="1" applyBorder="1" applyAlignment="1">
      <alignment horizontal="center"/>
    </xf>
    <xf numFmtId="4" fontId="0" fillId="10" borderId="6" xfId="0" applyNumberFormat="1" applyFill="1" applyBorder="1" applyAlignment="1">
      <alignment horizontal="center"/>
    </xf>
    <xf numFmtId="4" fontId="0" fillId="10" borderId="7" xfId="0" applyNumberFormat="1" applyFill="1" applyBorder="1" applyAlignment="1">
      <alignment horizontal="center"/>
    </xf>
    <xf numFmtId="4" fontId="0" fillId="10" borderId="2" xfId="0" applyNumberFormat="1" applyFill="1" applyBorder="1" applyAlignment="1">
      <alignment horizontal="center"/>
    </xf>
    <xf numFmtId="0" fontId="0" fillId="10" borderId="3" xfId="0" applyFill="1" applyBorder="1" applyProtection="1">
      <protection locked="0"/>
    </xf>
    <xf numFmtId="0" fontId="0" fillId="10" borderId="2" xfId="0" applyFill="1" applyBorder="1" applyProtection="1">
      <protection locked="0"/>
    </xf>
    <xf numFmtId="0" fontId="4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4" fontId="3" fillId="11" borderId="1" xfId="0" applyNumberFormat="1" applyFont="1" applyFill="1" applyBorder="1" applyAlignment="1" applyProtection="1">
      <alignment horizontal="center"/>
      <protection hidden="1"/>
    </xf>
    <xf numFmtId="4" fontId="3" fillId="11" borderId="6" xfId="0" applyNumberFormat="1" applyFont="1" applyFill="1" applyBorder="1" applyAlignment="1" applyProtection="1">
      <alignment horizontal="center"/>
      <protection hidden="1"/>
    </xf>
    <xf numFmtId="4" fontId="3" fillId="11" borderId="2" xfId="0" applyNumberFormat="1" applyFont="1" applyFill="1" applyBorder="1" applyAlignment="1" applyProtection="1">
      <alignment horizontal="center"/>
      <protection hidden="1"/>
    </xf>
    <xf numFmtId="4" fontId="3" fillId="11" borderId="7" xfId="0" applyNumberFormat="1" applyFont="1" applyFill="1" applyBorder="1" applyAlignment="1" applyProtection="1">
      <alignment horizontal="center"/>
      <protection hidden="1"/>
    </xf>
    <xf numFmtId="4" fontId="4" fillId="11" borderId="4" xfId="0" applyNumberFormat="1" applyFont="1" applyFill="1" applyBorder="1" applyAlignment="1" applyProtection="1">
      <alignment horizontal="center"/>
      <protection hidden="1"/>
    </xf>
    <xf numFmtId="4" fontId="2" fillId="11" borderId="8" xfId="0" applyNumberFormat="1" applyFont="1" applyFill="1" applyBorder="1" applyAlignment="1" applyProtection="1">
      <alignment horizontal="center"/>
      <protection hidden="1"/>
    </xf>
    <xf numFmtId="0" fontId="2" fillId="11" borderId="9" xfId="0" applyFont="1" applyFill="1" applyBorder="1" applyAlignment="1">
      <alignment horizontal="center" vertical="center" wrapText="1"/>
    </xf>
    <xf numFmtId="4" fontId="3" fillId="11" borderId="9" xfId="0" applyNumberFormat="1" applyFont="1" applyFill="1" applyBorder="1" applyAlignment="1" applyProtection="1">
      <alignment horizontal="center"/>
      <protection hidden="1"/>
    </xf>
    <xf numFmtId="3" fontId="3" fillId="11" borderId="1" xfId="0" applyNumberFormat="1" applyFont="1" applyFill="1" applyBorder="1" applyAlignment="1" applyProtection="1">
      <alignment horizontal="center"/>
      <protection hidden="1"/>
    </xf>
    <xf numFmtId="4" fontId="3" fillId="11" borderId="14" xfId="0" applyNumberFormat="1" applyFont="1" applyFill="1" applyBorder="1" applyAlignment="1" applyProtection="1">
      <alignment horizontal="center"/>
      <protection hidden="1"/>
    </xf>
    <xf numFmtId="4" fontId="3" fillId="11" borderId="8" xfId="0" applyNumberFormat="1" applyFont="1" applyFill="1" applyBorder="1" applyAlignment="1" applyProtection="1">
      <alignment horizontal="center"/>
      <protection hidden="1"/>
    </xf>
    <xf numFmtId="4" fontId="2" fillId="11" borderId="0" xfId="0" applyNumberFormat="1" applyFont="1" applyFill="1" applyAlignment="1" applyProtection="1">
      <alignment horizontal="center"/>
      <protection hidden="1"/>
    </xf>
    <xf numFmtId="0" fontId="2" fillId="11" borderId="4" xfId="0" applyFont="1" applyFill="1" applyBorder="1" applyAlignment="1">
      <alignment horizontal="center"/>
    </xf>
    <xf numFmtId="0" fontId="2" fillId="11" borderId="4" xfId="0" applyFont="1" applyFill="1" applyBorder="1" applyAlignment="1" applyProtection="1">
      <alignment horizontal="center"/>
      <protection hidden="1"/>
    </xf>
    <xf numFmtId="0" fontId="6" fillId="12" borderId="1" xfId="0" applyFont="1" applyFill="1" applyBorder="1" applyAlignment="1" applyProtection="1">
      <alignment horizontal="center" vertical="center" wrapText="1"/>
      <protection hidden="1"/>
    </xf>
    <xf numFmtId="4" fontId="9" fillId="12" borderId="1" xfId="0" applyNumberFormat="1" applyFont="1" applyFill="1" applyBorder="1" applyAlignment="1" applyProtection="1">
      <alignment horizontal="center"/>
      <protection hidden="1"/>
    </xf>
    <xf numFmtId="3" fontId="3" fillId="11" borderId="9" xfId="0" applyNumberFormat="1" applyFont="1" applyFill="1" applyBorder="1" applyAlignment="1" applyProtection="1">
      <alignment horizontal="center"/>
      <protection hidden="1"/>
    </xf>
    <xf numFmtId="3" fontId="3" fillId="11" borderId="13" xfId="0" applyNumberFormat="1" applyFont="1" applyFill="1" applyBorder="1" applyAlignment="1" applyProtection="1">
      <alignment horizontal="center"/>
      <protection hidden="1"/>
    </xf>
    <xf numFmtId="3" fontId="3" fillId="11" borderId="11" xfId="0" applyNumberFormat="1" applyFont="1" applyFill="1" applyBorder="1" applyAlignment="1" applyProtection="1">
      <alignment horizontal="center"/>
      <protection hidden="1"/>
    </xf>
    <xf numFmtId="3" fontId="3" fillId="11" borderId="12" xfId="0" applyNumberFormat="1" applyFont="1" applyFill="1" applyBorder="1" applyAlignment="1" applyProtection="1">
      <alignment horizontal="center"/>
      <protection hidden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94AD7-DB69-40EA-B6A4-692853F4E1E3}">
  <sheetPr codeName="List1">
    <pageSetUpPr fitToPage="1"/>
  </sheetPr>
  <dimension ref="B2:J60"/>
  <sheetViews>
    <sheetView topLeftCell="A16" zoomScale="68" zoomScaleNormal="68" workbookViewId="0">
      <selection activeCell="B59" sqref="B59:E60"/>
    </sheetView>
  </sheetViews>
  <sheetFormatPr defaultRowHeight="14.5" x14ac:dyDescent="0.35"/>
  <cols>
    <col min="1" max="1" width="4" customWidth="1"/>
    <col min="2" max="2" width="51.81640625" customWidth="1"/>
    <col min="3" max="3" width="55" customWidth="1"/>
    <col min="4" max="4" width="38.7265625" customWidth="1"/>
    <col min="5" max="5" width="18.81640625" customWidth="1"/>
    <col min="6" max="6" width="12.7265625" customWidth="1"/>
    <col min="7" max="7" width="15.81640625" style="1" customWidth="1"/>
    <col min="8" max="9" width="18.26953125" customWidth="1"/>
    <col min="10" max="10" width="16.54296875" customWidth="1"/>
  </cols>
  <sheetData>
    <row r="2" spans="2:10" ht="26" x14ac:dyDescent="0.6">
      <c r="B2" s="7" t="s">
        <v>36</v>
      </c>
    </row>
    <row r="6" spans="2:10" ht="15.5" x14ac:dyDescent="0.45">
      <c r="B6" s="18" t="s">
        <v>20</v>
      </c>
      <c r="C6" s="16"/>
    </row>
    <row r="7" spans="2:10" ht="58" x14ac:dyDescent="0.35">
      <c r="B7" s="19" t="s">
        <v>18</v>
      </c>
      <c r="C7" s="40" t="s">
        <v>0</v>
      </c>
      <c r="D7" s="40" t="s">
        <v>3</v>
      </c>
      <c r="E7" s="21" t="s">
        <v>1</v>
      </c>
      <c r="F7" s="45" t="s">
        <v>2</v>
      </c>
      <c r="G7" s="52" t="s">
        <v>8</v>
      </c>
      <c r="H7" s="53" t="s">
        <v>17</v>
      </c>
      <c r="I7" s="60" t="s">
        <v>34</v>
      </c>
      <c r="J7" s="53" t="s">
        <v>13</v>
      </c>
    </row>
    <row r="8" spans="2:10" x14ac:dyDescent="0.35">
      <c r="B8" s="20"/>
      <c r="C8" s="41" t="s">
        <v>9</v>
      </c>
      <c r="D8" s="41" t="s">
        <v>9</v>
      </c>
      <c r="E8" s="22"/>
      <c r="F8" s="46" t="str">
        <f>VLOOKUP(D8,SE!$A$1:$B$8,2,FALSE)</f>
        <v>-</v>
      </c>
      <c r="G8" s="54" t="str">
        <f>IF(E8="","",E8*F8)</f>
        <v/>
      </c>
      <c r="H8" s="54" t="str">
        <f t="shared" ref="H8:H27" si="0">IF(E8="","",G8*J8/100)</f>
        <v/>
      </c>
      <c r="I8" s="61" t="e">
        <f>ROUND((G8-H8),2)</f>
        <v>#VALUE!</v>
      </c>
      <c r="J8" s="62" t="str">
        <f t="shared" ref="J8:J27" si="1">IF(E8="","",80)</f>
        <v/>
      </c>
    </row>
    <row r="9" spans="2:10" x14ac:dyDescent="0.35">
      <c r="B9" s="20"/>
      <c r="C9" s="41" t="s">
        <v>9</v>
      </c>
      <c r="D9" s="41" t="s">
        <v>9</v>
      </c>
      <c r="E9" s="22"/>
      <c r="F9" s="46" t="str">
        <f>VLOOKUP(D9,SE!$A$1:$B$8,2,FALSE)</f>
        <v>-</v>
      </c>
      <c r="G9" s="54" t="str">
        <f>IF(E9="","",E9*F9)</f>
        <v/>
      </c>
      <c r="H9" s="54" t="str">
        <f t="shared" si="0"/>
        <v/>
      </c>
      <c r="I9" s="61" t="e">
        <f t="shared" ref="I9:I29" si="2">ROUND((G9-H9),2)</f>
        <v>#VALUE!</v>
      </c>
      <c r="J9" s="62" t="str">
        <f t="shared" si="1"/>
        <v/>
      </c>
    </row>
    <row r="10" spans="2:10" x14ac:dyDescent="0.35">
      <c r="B10" s="20"/>
      <c r="C10" s="41" t="s">
        <v>9</v>
      </c>
      <c r="D10" s="41" t="s">
        <v>9</v>
      </c>
      <c r="E10" s="22"/>
      <c r="F10" s="46" t="str">
        <f>VLOOKUP(D10,SE!$A$1:$B$8,2,FALSE)</f>
        <v>-</v>
      </c>
      <c r="G10" s="54" t="str">
        <f t="shared" ref="G10:G27" si="3">IF(E10="","",E10*F10)</f>
        <v/>
      </c>
      <c r="H10" s="54" t="str">
        <f t="shared" si="0"/>
        <v/>
      </c>
      <c r="I10" s="61" t="e">
        <f t="shared" si="2"/>
        <v>#VALUE!</v>
      </c>
      <c r="J10" s="62" t="str">
        <f t="shared" si="1"/>
        <v/>
      </c>
    </row>
    <row r="11" spans="2:10" x14ac:dyDescent="0.35">
      <c r="B11" s="20"/>
      <c r="C11" s="41" t="s">
        <v>9</v>
      </c>
      <c r="D11" s="41" t="s">
        <v>9</v>
      </c>
      <c r="E11" s="22"/>
      <c r="F11" s="46" t="str">
        <f>VLOOKUP(D11,SE!$A$1:$B$8,2,FALSE)</f>
        <v>-</v>
      </c>
      <c r="G11" s="54" t="str">
        <f t="shared" si="3"/>
        <v/>
      </c>
      <c r="H11" s="54" t="str">
        <f t="shared" si="0"/>
        <v/>
      </c>
      <c r="I11" s="61" t="e">
        <f t="shared" si="2"/>
        <v>#VALUE!</v>
      </c>
      <c r="J11" s="62" t="str">
        <f t="shared" si="1"/>
        <v/>
      </c>
    </row>
    <row r="12" spans="2:10" x14ac:dyDescent="0.35">
      <c r="B12" s="20"/>
      <c r="C12" s="41" t="s">
        <v>9</v>
      </c>
      <c r="D12" s="41" t="s">
        <v>9</v>
      </c>
      <c r="E12" s="22"/>
      <c r="F12" s="46" t="str">
        <f>VLOOKUP(D12,SE!$A$1:$B$8,2,FALSE)</f>
        <v>-</v>
      </c>
      <c r="G12" s="54" t="str">
        <f t="shared" si="3"/>
        <v/>
      </c>
      <c r="H12" s="54" t="str">
        <f t="shared" si="0"/>
        <v/>
      </c>
      <c r="I12" s="61" t="e">
        <f t="shared" si="2"/>
        <v>#VALUE!</v>
      </c>
      <c r="J12" s="62" t="str">
        <f t="shared" si="1"/>
        <v/>
      </c>
    </row>
    <row r="13" spans="2:10" x14ac:dyDescent="0.35">
      <c r="B13" s="20"/>
      <c r="C13" s="41" t="s">
        <v>9</v>
      </c>
      <c r="D13" s="41" t="s">
        <v>9</v>
      </c>
      <c r="E13" s="22"/>
      <c r="F13" s="46" t="str">
        <f>VLOOKUP(D13,SE!$A$1:$B$8,2,FALSE)</f>
        <v>-</v>
      </c>
      <c r="G13" s="54" t="str">
        <f t="shared" si="3"/>
        <v/>
      </c>
      <c r="H13" s="54" t="str">
        <f t="shared" si="0"/>
        <v/>
      </c>
      <c r="I13" s="61" t="e">
        <f t="shared" si="2"/>
        <v>#VALUE!</v>
      </c>
      <c r="J13" s="62" t="str">
        <f t="shared" si="1"/>
        <v/>
      </c>
    </row>
    <row r="14" spans="2:10" x14ac:dyDescent="0.35">
      <c r="B14" s="20"/>
      <c r="C14" s="41" t="s">
        <v>9</v>
      </c>
      <c r="D14" s="41" t="s">
        <v>9</v>
      </c>
      <c r="E14" s="22"/>
      <c r="F14" s="46" t="str">
        <f>VLOOKUP(D14,SE!$A$1:$B$8,2,FALSE)</f>
        <v>-</v>
      </c>
      <c r="G14" s="54" t="str">
        <f t="shared" si="3"/>
        <v/>
      </c>
      <c r="H14" s="54" t="str">
        <f t="shared" si="0"/>
        <v/>
      </c>
      <c r="I14" s="61" t="e">
        <f t="shared" si="2"/>
        <v>#VALUE!</v>
      </c>
      <c r="J14" s="62" t="str">
        <f t="shared" si="1"/>
        <v/>
      </c>
    </row>
    <row r="15" spans="2:10" x14ac:dyDescent="0.35">
      <c r="B15" s="20"/>
      <c r="C15" s="41" t="s">
        <v>9</v>
      </c>
      <c r="D15" s="41" t="s">
        <v>9</v>
      </c>
      <c r="E15" s="22"/>
      <c r="F15" s="46" t="str">
        <f>VLOOKUP(D15,SE!$A$1:$B$8,2,FALSE)</f>
        <v>-</v>
      </c>
      <c r="G15" s="54" t="str">
        <f t="shared" si="3"/>
        <v/>
      </c>
      <c r="H15" s="54" t="str">
        <f t="shared" si="0"/>
        <v/>
      </c>
      <c r="I15" s="61" t="e">
        <f t="shared" si="2"/>
        <v>#VALUE!</v>
      </c>
      <c r="J15" s="62" t="str">
        <f t="shared" si="1"/>
        <v/>
      </c>
    </row>
    <row r="16" spans="2:10" x14ac:dyDescent="0.35">
      <c r="B16" s="20"/>
      <c r="C16" s="41" t="s">
        <v>9</v>
      </c>
      <c r="D16" s="41" t="s">
        <v>9</v>
      </c>
      <c r="E16" s="22"/>
      <c r="F16" s="46" t="str">
        <f>VLOOKUP(D16,SE!$A$1:$B$8,2,FALSE)</f>
        <v>-</v>
      </c>
      <c r="G16" s="54" t="str">
        <f t="shared" si="3"/>
        <v/>
      </c>
      <c r="H16" s="54" t="str">
        <f t="shared" si="0"/>
        <v/>
      </c>
      <c r="I16" s="61" t="e">
        <f t="shared" si="2"/>
        <v>#VALUE!</v>
      </c>
      <c r="J16" s="62" t="str">
        <f t="shared" si="1"/>
        <v/>
      </c>
    </row>
    <row r="17" spans="2:10" x14ac:dyDescent="0.35">
      <c r="B17" s="20"/>
      <c r="C17" s="41" t="s">
        <v>9</v>
      </c>
      <c r="D17" s="41" t="s">
        <v>9</v>
      </c>
      <c r="E17" s="22"/>
      <c r="F17" s="46" t="str">
        <f>VLOOKUP(D17,SE!$A$1:$B$8,2,FALSE)</f>
        <v>-</v>
      </c>
      <c r="G17" s="54" t="str">
        <f t="shared" si="3"/>
        <v/>
      </c>
      <c r="H17" s="54" t="str">
        <f t="shared" si="0"/>
        <v/>
      </c>
      <c r="I17" s="61" t="e">
        <f t="shared" si="2"/>
        <v>#VALUE!</v>
      </c>
      <c r="J17" s="62" t="str">
        <f t="shared" si="1"/>
        <v/>
      </c>
    </row>
    <row r="18" spans="2:10" x14ac:dyDescent="0.35">
      <c r="B18" s="20"/>
      <c r="C18" s="41" t="s">
        <v>9</v>
      </c>
      <c r="D18" s="41" t="s">
        <v>9</v>
      </c>
      <c r="E18" s="22"/>
      <c r="F18" s="46" t="str">
        <f>VLOOKUP(D18,SE!$A$1:$B$8,2,FALSE)</f>
        <v>-</v>
      </c>
      <c r="G18" s="54" t="str">
        <f t="shared" si="3"/>
        <v/>
      </c>
      <c r="H18" s="54" t="str">
        <f t="shared" si="0"/>
        <v/>
      </c>
      <c r="I18" s="61" t="e">
        <f t="shared" si="2"/>
        <v>#VALUE!</v>
      </c>
      <c r="J18" s="62" t="str">
        <f t="shared" si="1"/>
        <v/>
      </c>
    </row>
    <row r="19" spans="2:10" x14ac:dyDescent="0.35">
      <c r="B19" s="20"/>
      <c r="C19" s="41" t="s">
        <v>9</v>
      </c>
      <c r="D19" s="41" t="s">
        <v>9</v>
      </c>
      <c r="E19" s="22"/>
      <c r="F19" s="46" t="str">
        <f>VLOOKUP(D19,SE!$A$1:$B$8,2,FALSE)</f>
        <v>-</v>
      </c>
      <c r="G19" s="54" t="str">
        <f t="shared" si="3"/>
        <v/>
      </c>
      <c r="H19" s="54" t="str">
        <f t="shared" si="0"/>
        <v/>
      </c>
      <c r="I19" s="61" t="e">
        <f t="shared" si="2"/>
        <v>#VALUE!</v>
      </c>
      <c r="J19" s="62" t="str">
        <f t="shared" si="1"/>
        <v/>
      </c>
    </row>
    <row r="20" spans="2:10" x14ac:dyDescent="0.35">
      <c r="B20" s="20"/>
      <c r="C20" s="41" t="s">
        <v>9</v>
      </c>
      <c r="D20" s="41" t="s">
        <v>9</v>
      </c>
      <c r="E20" s="22"/>
      <c r="F20" s="46" t="str">
        <f>VLOOKUP(D20,SE!$A$1:$B$8,2,FALSE)</f>
        <v>-</v>
      </c>
      <c r="G20" s="54" t="str">
        <f t="shared" si="3"/>
        <v/>
      </c>
      <c r="H20" s="54" t="str">
        <f t="shared" si="0"/>
        <v/>
      </c>
      <c r="I20" s="61" t="e">
        <f t="shared" si="2"/>
        <v>#VALUE!</v>
      </c>
      <c r="J20" s="62" t="str">
        <f t="shared" si="1"/>
        <v/>
      </c>
    </row>
    <row r="21" spans="2:10" x14ac:dyDescent="0.35">
      <c r="B21" s="20"/>
      <c r="C21" s="41" t="s">
        <v>9</v>
      </c>
      <c r="D21" s="41" t="s">
        <v>9</v>
      </c>
      <c r="E21" s="22"/>
      <c r="F21" s="46" t="str">
        <f>VLOOKUP(D21,SE!$A$1:$B$8,2,FALSE)</f>
        <v>-</v>
      </c>
      <c r="G21" s="54" t="str">
        <f t="shared" si="3"/>
        <v/>
      </c>
      <c r="H21" s="54" t="str">
        <f t="shared" si="0"/>
        <v/>
      </c>
      <c r="I21" s="61" t="e">
        <f t="shared" si="2"/>
        <v>#VALUE!</v>
      </c>
      <c r="J21" s="62" t="str">
        <f t="shared" si="1"/>
        <v/>
      </c>
    </row>
    <row r="22" spans="2:10" x14ac:dyDescent="0.35">
      <c r="B22" s="20"/>
      <c r="C22" s="41" t="s">
        <v>9</v>
      </c>
      <c r="D22" s="41" t="s">
        <v>9</v>
      </c>
      <c r="E22" s="22"/>
      <c r="F22" s="46" t="str">
        <f>VLOOKUP(D22,SE!$A$1:$B$8,2,FALSE)</f>
        <v>-</v>
      </c>
      <c r="G22" s="54" t="str">
        <f t="shared" si="3"/>
        <v/>
      </c>
      <c r="H22" s="54" t="str">
        <f t="shared" si="0"/>
        <v/>
      </c>
      <c r="I22" s="61" t="e">
        <f t="shared" si="2"/>
        <v>#VALUE!</v>
      </c>
      <c r="J22" s="62" t="str">
        <f t="shared" si="1"/>
        <v/>
      </c>
    </row>
    <row r="23" spans="2:10" x14ac:dyDescent="0.35">
      <c r="B23" s="20"/>
      <c r="C23" s="41" t="s">
        <v>9</v>
      </c>
      <c r="D23" s="41" t="s">
        <v>9</v>
      </c>
      <c r="E23" s="22"/>
      <c r="F23" s="46" t="str">
        <f>VLOOKUP(D23,SE!$A$1:$B$8,2,FALSE)</f>
        <v>-</v>
      </c>
      <c r="G23" s="54" t="str">
        <f t="shared" si="3"/>
        <v/>
      </c>
      <c r="H23" s="54" t="str">
        <f t="shared" si="0"/>
        <v/>
      </c>
      <c r="I23" s="61" t="e">
        <f t="shared" si="2"/>
        <v>#VALUE!</v>
      </c>
      <c r="J23" s="62" t="str">
        <f t="shared" si="1"/>
        <v/>
      </c>
    </row>
    <row r="24" spans="2:10" x14ac:dyDescent="0.35">
      <c r="B24" s="20"/>
      <c r="C24" s="41" t="s">
        <v>9</v>
      </c>
      <c r="D24" s="41" t="s">
        <v>9</v>
      </c>
      <c r="E24" s="22"/>
      <c r="F24" s="46" t="str">
        <f>VLOOKUP(D24,SE!$A$1:$B$8,2,FALSE)</f>
        <v>-</v>
      </c>
      <c r="G24" s="54" t="str">
        <f t="shared" si="3"/>
        <v/>
      </c>
      <c r="H24" s="54" t="str">
        <f t="shared" si="0"/>
        <v/>
      </c>
      <c r="I24" s="61" t="e">
        <f t="shared" si="2"/>
        <v>#VALUE!</v>
      </c>
      <c r="J24" s="62" t="str">
        <f t="shared" si="1"/>
        <v/>
      </c>
    </row>
    <row r="25" spans="2:10" x14ac:dyDescent="0.35">
      <c r="B25" s="20"/>
      <c r="C25" s="41" t="s">
        <v>9</v>
      </c>
      <c r="D25" s="41" t="s">
        <v>9</v>
      </c>
      <c r="E25" s="22"/>
      <c r="F25" s="46" t="str">
        <f>VLOOKUP(D25,SE!$A$1:$B$8,2,FALSE)</f>
        <v>-</v>
      </c>
      <c r="G25" s="54" t="str">
        <f t="shared" si="3"/>
        <v/>
      </c>
      <c r="H25" s="54" t="str">
        <f t="shared" si="0"/>
        <v/>
      </c>
      <c r="I25" s="61" t="e">
        <f t="shared" si="2"/>
        <v>#VALUE!</v>
      </c>
      <c r="J25" s="62" t="str">
        <f t="shared" si="1"/>
        <v/>
      </c>
    </row>
    <row r="26" spans="2:10" x14ac:dyDescent="0.35">
      <c r="B26" s="20"/>
      <c r="C26" s="41" t="s">
        <v>9</v>
      </c>
      <c r="D26" s="41" t="s">
        <v>9</v>
      </c>
      <c r="E26" s="22"/>
      <c r="F26" s="46" t="str">
        <f>VLOOKUP(D26,SE!$A$1:$B$8,2,FALSE)</f>
        <v>-</v>
      </c>
      <c r="G26" s="54" t="str">
        <f t="shared" si="3"/>
        <v/>
      </c>
      <c r="H26" s="54" t="str">
        <f t="shared" si="0"/>
        <v/>
      </c>
      <c r="I26" s="61" t="e">
        <f t="shared" si="2"/>
        <v>#VALUE!</v>
      </c>
      <c r="J26" s="62" t="str">
        <f t="shared" si="1"/>
        <v/>
      </c>
    </row>
    <row r="27" spans="2:10" ht="15" thickBot="1" x14ac:dyDescent="0.4">
      <c r="B27" s="20"/>
      <c r="C27" s="42" t="s">
        <v>9</v>
      </c>
      <c r="D27" s="43" t="s">
        <v>9</v>
      </c>
      <c r="E27" s="23"/>
      <c r="F27" s="47" t="str">
        <f>VLOOKUP(D27,SE!$A$1:$B$8,2,FALSE)</f>
        <v>-</v>
      </c>
      <c r="G27" s="55" t="str">
        <f t="shared" si="3"/>
        <v/>
      </c>
      <c r="H27" s="56" t="str">
        <f t="shared" si="0"/>
        <v/>
      </c>
      <c r="I27" s="61" t="e">
        <f t="shared" si="2"/>
        <v>#VALUE!</v>
      </c>
      <c r="J27" s="62" t="str">
        <f t="shared" si="1"/>
        <v/>
      </c>
    </row>
    <row r="28" spans="2:10" ht="15.5" thickTop="1" thickBot="1" x14ac:dyDescent="0.4">
      <c r="B28" s="13"/>
      <c r="C28" s="44" t="s">
        <v>12</v>
      </c>
      <c r="D28" s="44" t="s">
        <v>14</v>
      </c>
      <c r="E28" s="24"/>
      <c r="F28" s="48"/>
      <c r="G28" s="57">
        <f>SUM(G8:G27)*0.4</f>
        <v>0</v>
      </c>
      <c r="H28" s="57">
        <f>G28*0.8</f>
        <v>0</v>
      </c>
      <c r="I28" s="63">
        <f t="shared" si="2"/>
        <v>0</v>
      </c>
      <c r="J28" s="62">
        <v>80</v>
      </c>
    </row>
    <row r="29" spans="2:10" ht="15" thickBot="1" x14ac:dyDescent="0.4">
      <c r="B29" s="13"/>
      <c r="E29" s="6"/>
      <c r="F29" s="66" t="s">
        <v>7</v>
      </c>
      <c r="G29" s="58">
        <f t="shared" ref="G29" si="4">SUM(G8:G28)</f>
        <v>0</v>
      </c>
      <c r="H29" s="59">
        <f>SUM(H8:H28)</f>
        <v>0</v>
      </c>
      <c r="I29" s="64">
        <f t="shared" si="2"/>
        <v>0</v>
      </c>
      <c r="J29" s="65"/>
    </row>
    <row r="30" spans="2:10" x14ac:dyDescent="0.35">
      <c r="B30" s="13"/>
      <c r="E30" s="6"/>
    </row>
    <row r="31" spans="2:10" x14ac:dyDescent="0.35">
      <c r="B31" s="13"/>
      <c r="D31" s="1"/>
      <c r="E31" s="6"/>
    </row>
    <row r="32" spans="2:10" ht="58" x14ac:dyDescent="0.35">
      <c r="B32" s="19" t="s">
        <v>19</v>
      </c>
      <c r="C32" s="40" t="s">
        <v>0</v>
      </c>
      <c r="D32" s="40" t="s">
        <v>3</v>
      </c>
      <c r="E32" s="21" t="s">
        <v>1</v>
      </c>
      <c r="F32" s="45" t="s">
        <v>2</v>
      </c>
      <c r="G32" s="52" t="s">
        <v>8</v>
      </c>
      <c r="H32" s="53" t="s">
        <v>17</v>
      </c>
      <c r="I32" s="25" t="s">
        <v>34</v>
      </c>
      <c r="J32" s="53" t="s">
        <v>13</v>
      </c>
    </row>
    <row r="33" spans="2:10" x14ac:dyDescent="0.35">
      <c r="B33" s="20"/>
      <c r="C33" s="41" t="s">
        <v>9</v>
      </c>
      <c r="D33" s="41" t="s">
        <v>9</v>
      </c>
      <c r="E33" s="29"/>
      <c r="F33" s="46" t="str">
        <f>VLOOKUP(D33,SE!$A$1:$B$8,2,FALSE)</f>
        <v>-</v>
      </c>
      <c r="G33" s="54" t="str">
        <f>IF(E33="","",E33*F33)</f>
        <v/>
      </c>
      <c r="H33" s="54" t="str">
        <f t="shared" ref="H33:H52" si="5">IF(E33="","",G33*J33/100)</f>
        <v/>
      </c>
      <c r="I33" s="26" t="e">
        <f>ROUND((G33-H33),2)</f>
        <v>#VALUE!</v>
      </c>
      <c r="J33" s="62" t="str">
        <f t="shared" ref="J33:J52" si="6">IF(E33="","",80)</f>
        <v/>
      </c>
    </row>
    <row r="34" spans="2:10" x14ac:dyDescent="0.35">
      <c r="B34" s="20"/>
      <c r="C34" s="41" t="s">
        <v>9</v>
      </c>
      <c r="D34" s="41" t="s">
        <v>9</v>
      </c>
      <c r="E34" s="29"/>
      <c r="F34" s="46" t="str">
        <f>VLOOKUP(D34,SE!$A$1:$B$8,2,FALSE)</f>
        <v>-</v>
      </c>
      <c r="G34" s="54" t="str">
        <f>IF(E34="","",E34*F34)</f>
        <v/>
      </c>
      <c r="H34" s="54" t="str">
        <f t="shared" si="5"/>
        <v/>
      </c>
      <c r="I34" s="26" t="e">
        <f t="shared" ref="I34:I54" si="7">ROUND((G34-H34),2)</f>
        <v>#VALUE!</v>
      </c>
      <c r="J34" s="62" t="str">
        <f t="shared" si="6"/>
        <v/>
      </c>
    </row>
    <row r="35" spans="2:10" x14ac:dyDescent="0.35">
      <c r="B35" s="20"/>
      <c r="C35" s="41" t="s">
        <v>9</v>
      </c>
      <c r="D35" s="41" t="s">
        <v>9</v>
      </c>
      <c r="E35" s="29"/>
      <c r="F35" s="46" t="str">
        <f>VLOOKUP(D35,SE!$A$1:$B$8,2,FALSE)</f>
        <v>-</v>
      </c>
      <c r="G35" s="54" t="str">
        <f t="shared" ref="G35:G52" si="8">IF(E35="","",E35*F35)</f>
        <v/>
      </c>
      <c r="H35" s="54" t="str">
        <f t="shared" si="5"/>
        <v/>
      </c>
      <c r="I35" s="26" t="e">
        <f t="shared" si="7"/>
        <v>#VALUE!</v>
      </c>
      <c r="J35" s="62" t="str">
        <f t="shared" si="6"/>
        <v/>
      </c>
    </row>
    <row r="36" spans="2:10" x14ac:dyDescent="0.35">
      <c r="B36" s="20"/>
      <c r="C36" s="41" t="s">
        <v>9</v>
      </c>
      <c r="D36" s="41" t="s">
        <v>9</v>
      </c>
      <c r="E36" s="29"/>
      <c r="F36" s="46" t="str">
        <f>VLOOKUP(D36,SE!$A$1:$B$8,2,FALSE)</f>
        <v>-</v>
      </c>
      <c r="G36" s="54" t="str">
        <f t="shared" si="8"/>
        <v/>
      </c>
      <c r="H36" s="54" t="str">
        <f t="shared" si="5"/>
        <v/>
      </c>
      <c r="I36" s="26" t="e">
        <f t="shared" si="7"/>
        <v>#VALUE!</v>
      </c>
      <c r="J36" s="62" t="str">
        <f t="shared" si="6"/>
        <v/>
      </c>
    </row>
    <row r="37" spans="2:10" x14ac:dyDescent="0.35">
      <c r="B37" s="20"/>
      <c r="C37" s="41" t="s">
        <v>9</v>
      </c>
      <c r="D37" s="41" t="s">
        <v>9</v>
      </c>
      <c r="E37" s="29"/>
      <c r="F37" s="46" t="str">
        <f>VLOOKUP(D37,SE!$A$1:$B$8,2,FALSE)</f>
        <v>-</v>
      </c>
      <c r="G37" s="54" t="str">
        <f t="shared" si="8"/>
        <v/>
      </c>
      <c r="H37" s="54" t="str">
        <f t="shared" si="5"/>
        <v/>
      </c>
      <c r="I37" s="26" t="e">
        <f t="shared" si="7"/>
        <v>#VALUE!</v>
      </c>
      <c r="J37" s="62" t="str">
        <f t="shared" si="6"/>
        <v/>
      </c>
    </row>
    <row r="38" spans="2:10" x14ac:dyDescent="0.35">
      <c r="B38" s="20"/>
      <c r="C38" s="50" t="s">
        <v>9</v>
      </c>
      <c r="D38" s="51" t="s">
        <v>9</v>
      </c>
      <c r="E38" s="29"/>
      <c r="F38" s="49" t="str">
        <f>VLOOKUP(D38,SE!$A$1:$B$8,2,FALSE)</f>
        <v>-</v>
      </c>
      <c r="G38" s="56" t="str">
        <f t="shared" si="8"/>
        <v/>
      </c>
      <c r="H38" s="56" t="str">
        <f t="shared" si="5"/>
        <v/>
      </c>
      <c r="I38" s="26" t="e">
        <f t="shared" si="7"/>
        <v>#VALUE!</v>
      </c>
      <c r="J38" s="62" t="str">
        <f t="shared" si="6"/>
        <v/>
      </c>
    </row>
    <row r="39" spans="2:10" x14ac:dyDescent="0.35">
      <c r="B39" s="20"/>
      <c r="C39" s="50" t="s">
        <v>9</v>
      </c>
      <c r="D39" s="51" t="s">
        <v>9</v>
      </c>
      <c r="E39" s="29"/>
      <c r="F39" s="49" t="str">
        <f>VLOOKUP(D39,SE!$A$1:$B$8,2,FALSE)</f>
        <v>-</v>
      </c>
      <c r="G39" s="56" t="str">
        <f t="shared" si="8"/>
        <v/>
      </c>
      <c r="H39" s="56" t="str">
        <f t="shared" si="5"/>
        <v/>
      </c>
      <c r="I39" s="26" t="e">
        <f t="shared" si="7"/>
        <v>#VALUE!</v>
      </c>
      <c r="J39" s="62" t="str">
        <f t="shared" si="6"/>
        <v/>
      </c>
    </row>
    <row r="40" spans="2:10" x14ac:dyDescent="0.35">
      <c r="B40" s="20"/>
      <c r="C40" s="50" t="s">
        <v>9</v>
      </c>
      <c r="D40" s="51" t="s">
        <v>9</v>
      </c>
      <c r="E40" s="29"/>
      <c r="F40" s="49" t="str">
        <f>VLOOKUP(D40,SE!$A$1:$B$8,2,FALSE)</f>
        <v>-</v>
      </c>
      <c r="G40" s="56" t="str">
        <f t="shared" si="8"/>
        <v/>
      </c>
      <c r="H40" s="56" t="str">
        <f t="shared" si="5"/>
        <v/>
      </c>
      <c r="I40" s="26" t="e">
        <f t="shared" si="7"/>
        <v>#VALUE!</v>
      </c>
      <c r="J40" s="62" t="str">
        <f t="shared" si="6"/>
        <v/>
      </c>
    </row>
    <row r="41" spans="2:10" x14ac:dyDescent="0.35">
      <c r="B41" s="20"/>
      <c r="C41" s="50" t="s">
        <v>9</v>
      </c>
      <c r="D41" s="51" t="s">
        <v>9</v>
      </c>
      <c r="E41" s="29"/>
      <c r="F41" s="49" t="str">
        <f>VLOOKUP(D41,SE!$A$1:$B$8,2,FALSE)</f>
        <v>-</v>
      </c>
      <c r="G41" s="56" t="str">
        <f t="shared" si="8"/>
        <v/>
      </c>
      <c r="H41" s="56" t="str">
        <f t="shared" si="5"/>
        <v/>
      </c>
      <c r="I41" s="26" t="e">
        <f t="shared" si="7"/>
        <v>#VALUE!</v>
      </c>
      <c r="J41" s="62" t="str">
        <f t="shared" si="6"/>
        <v/>
      </c>
    </row>
    <row r="42" spans="2:10" x14ac:dyDescent="0.35">
      <c r="B42" s="20"/>
      <c r="C42" s="50" t="s">
        <v>9</v>
      </c>
      <c r="D42" s="51" t="s">
        <v>9</v>
      </c>
      <c r="E42" s="29"/>
      <c r="F42" s="49" t="str">
        <f>VLOOKUP(D42,SE!$A$1:$B$8,2,FALSE)</f>
        <v>-</v>
      </c>
      <c r="G42" s="56" t="str">
        <f t="shared" si="8"/>
        <v/>
      </c>
      <c r="H42" s="56" t="str">
        <f t="shared" si="5"/>
        <v/>
      </c>
      <c r="I42" s="26" t="e">
        <f t="shared" si="7"/>
        <v>#VALUE!</v>
      </c>
      <c r="J42" s="62" t="str">
        <f t="shared" si="6"/>
        <v/>
      </c>
    </row>
    <row r="43" spans="2:10" x14ac:dyDescent="0.35">
      <c r="B43" s="20"/>
      <c r="C43" s="50" t="s">
        <v>9</v>
      </c>
      <c r="D43" s="51" t="s">
        <v>9</v>
      </c>
      <c r="E43" s="29"/>
      <c r="F43" s="49" t="str">
        <f>VLOOKUP(D43,SE!$A$1:$B$8,2,FALSE)</f>
        <v>-</v>
      </c>
      <c r="G43" s="56" t="str">
        <f t="shared" si="8"/>
        <v/>
      </c>
      <c r="H43" s="56" t="str">
        <f t="shared" si="5"/>
        <v/>
      </c>
      <c r="I43" s="26" t="e">
        <f t="shared" si="7"/>
        <v>#VALUE!</v>
      </c>
      <c r="J43" s="62" t="str">
        <f t="shared" si="6"/>
        <v/>
      </c>
    </row>
    <row r="44" spans="2:10" x14ac:dyDescent="0.35">
      <c r="B44" s="20"/>
      <c r="C44" s="50" t="s">
        <v>9</v>
      </c>
      <c r="D44" s="51" t="s">
        <v>9</v>
      </c>
      <c r="E44" s="29"/>
      <c r="F44" s="49" t="str">
        <f>VLOOKUP(D44,SE!$A$1:$B$8,2,FALSE)</f>
        <v>-</v>
      </c>
      <c r="G44" s="56" t="str">
        <f t="shared" si="8"/>
        <v/>
      </c>
      <c r="H44" s="56" t="str">
        <f t="shared" si="5"/>
        <v/>
      </c>
      <c r="I44" s="26" t="e">
        <f t="shared" si="7"/>
        <v>#VALUE!</v>
      </c>
      <c r="J44" s="62" t="str">
        <f t="shared" si="6"/>
        <v/>
      </c>
    </row>
    <row r="45" spans="2:10" x14ac:dyDescent="0.35">
      <c r="B45" s="20"/>
      <c r="C45" s="50" t="s">
        <v>9</v>
      </c>
      <c r="D45" s="51" t="s">
        <v>9</v>
      </c>
      <c r="E45" s="29"/>
      <c r="F45" s="49" t="str">
        <f>VLOOKUP(D45,SE!$A$1:$B$8,2,FALSE)</f>
        <v>-</v>
      </c>
      <c r="G45" s="56" t="str">
        <f t="shared" si="8"/>
        <v/>
      </c>
      <c r="H45" s="56" t="str">
        <f t="shared" si="5"/>
        <v/>
      </c>
      <c r="I45" s="26" t="e">
        <f t="shared" si="7"/>
        <v>#VALUE!</v>
      </c>
      <c r="J45" s="62" t="str">
        <f t="shared" si="6"/>
        <v/>
      </c>
    </row>
    <row r="46" spans="2:10" x14ac:dyDescent="0.35">
      <c r="B46" s="20"/>
      <c r="C46" s="50" t="s">
        <v>9</v>
      </c>
      <c r="D46" s="51" t="s">
        <v>9</v>
      </c>
      <c r="E46" s="29"/>
      <c r="F46" s="49" t="str">
        <f>VLOOKUP(D46,SE!$A$1:$B$8,2,FALSE)</f>
        <v>-</v>
      </c>
      <c r="G46" s="56" t="str">
        <f t="shared" si="8"/>
        <v/>
      </c>
      <c r="H46" s="56" t="str">
        <f t="shared" si="5"/>
        <v/>
      </c>
      <c r="I46" s="26" t="e">
        <f t="shared" si="7"/>
        <v>#VALUE!</v>
      </c>
      <c r="J46" s="62" t="str">
        <f t="shared" si="6"/>
        <v/>
      </c>
    </row>
    <row r="47" spans="2:10" x14ac:dyDescent="0.35">
      <c r="B47" s="20"/>
      <c r="C47" s="50" t="s">
        <v>9</v>
      </c>
      <c r="D47" s="51" t="s">
        <v>9</v>
      </c>
      <c r="E47" s="29"/>
      <c r="F47" s="49" t="str">
        <f>VLOOKUP(D47,SE!$A$1:$B$8,2,FALSE)</f>
        <v>-</v>
      </c>
      <c r="G47" s="56" t="str">
        <f t="shared" si="8"/>
        <v/>
      </c>
      <c r="H47" s="56" t="str">
        <f t="shared" si="5"/>
        <v/>
      </c>
      <c r="I47" s="26" t="e">
        <f t="shared" si="7"/>
        <v>#VALUE!</v>
      </c>
      <c r="J47" s="62" t="str">
        <f t="shared" si="6"/>
        <v/>
      </c>
    </row>
    <row r="48" spans="2:10" x14ac:dyDescent="0.35">
      <c r="B48" s="20"/>
      <c r="C48" s="50" t="s">
        <v>9</v>
      </c>
      <c r="D48" s="51" t="s">
        <v>9</v>
      </c>
      <c r="E48" s="29"/>
      <c r="F48" s="49" t="str">
        <f>VLOOKUP(D48,SE!$A$1:$B$8,2,FALSE)</f>
        <v>-</v>
      </c>
      <c r="G48" s="56" t="str">
        <f t="shared" si="8"/>
        <v/>
      </c>
      <c r="H48" s="56" t="str">
        <f t="shared" si="5"/>
        <v/>
      </c>
      <c r="I48" s="26" t="e">
        <f t="shared" si="7"/>
        <v>#VALUE!</v>
      </c>
      <c r="J48" s="62" t="str">
        <f t="shared" si="6"/>
        <v/>
      </c>
    </row>
    <row r="49" spans="2:10" x14ac:dyDescent="0.35">
      <c r="B49" s="20"/>
      <c r="C49" s="50" t="s">
        <v>9</v>
      </c>
      <c r="D49" s="51" t="s">
        <v>9</v>
      </c>
      <c r="E49" s="29"/>
      <c r="F49" s="49" t="str">
        <f>VLOOKUP(D49,SE!$A$1:$B$8,2,FALSE)</f>
        <v>-</v>
      </c>
      <c r="G49" s="56" t="str">
        <f t="shared" si="8"/>
        <v/>
      </c>
      <c r="H49" s="56" t="str">
        <f t="shared" si="5"/>
        <v/>
      </c>
      <c r="I49" s="26" t="e">
        <f t="shared" si="7"/>
        <v>#VALUE!</v>
      </c>
      <c r="J49" s="62" t="str">
        <f t="shared" si="6"/>
        <v/>
      </c>
    </row>
    <row r="50" spans="2:10" x14ac:dyDescent="0.35">
      <c r="B50" s="20"/>
      <c r="C50" s="50" t="s">
        <v>9</v>
      </c>
      <c r="D50" s="51" t="s">
        <v>9</v>
      </c>
      <c r="E50" s="29"/>
      <c r="F50" s="49" t="str">
        <f>VLOOKUP(D50,SE!$A$1:$B$8,2,FALSE)</f>
        <v>-</v>
      </c>
      <c r="G50" s="56" t="str">
        <f t="shared" si="8"/>
        <v/>
      </c>
      <c r="H50" s="56" t="str">
        <f t="shared" si="5"/>
        <v/>
      </c>
      <c r="I50" s="26" t="e">
        <f t="shared" si="7"/>
        <v>#VALUE!</v>
      </c>
      <c r="J50" s="62" t="str">
        <f t="shared" si="6"/>
        <v/>
      </c>
    </row>
    <row r="51" spans="2:10" x14ac:dyDescent="0.35">
      <c r="B51" s="20"/>
      <c r="C51" s="50" t="s">
        <v>9</v>
      </c>
      <c r="D51" s="51" t="s">
        <v>9</v>
      </c>
      <c r="E51" s="29"/>
      <c r="F51" s="49" t="str">
        <f>VLOOKUP(D51,SE!$A$1:$B$8,2,FALSE)</f>
        <v>-</v>
      </c>
      <c r="G51" s="56" t="str">
        <f t="shared" si="8"/>
        <v/>
      </c>
      <c r="H51" s="56" t="str">
        <f t="shared" si="5"/>
        <v/>
      </c>
      <c r="I51" s="26" t="e">
        <f t="shared" si="7"/>
        <v>#VALUE!</v>
      </c>
      <c r="J51" s="62" t="str">
        <f t="shared" si="6"/>
        <v/>
      </c>
    </row>
    <row r="52" spans="2:10" ht="15" thickBot="1" x14ac:dyDescent="0.4">
      <c r="B52" s="20"/>
      <c r="C52" s="42" t="s">
        <v>9</v>
      </c>
      <c r="D52" s="43" t="s">
        <v>9</v>
      </c>
      <c r="E52" s="30"/>
      <c r="F52" s="47" t="str">
        <f>VLOOKUP(D52,SE!$A$1:$B$8,2,FALSE)</f>
        <v>-</v>
      </c>
      <c r="G52" s="55" t="str">
        <f t="shared" si="8"/>
        <v/>
      </c>
      <c r="H52" s="56" t="str">
        <f t="shared" si="5"/>
        <v/>
      </c>
      <c r="I52" s="26" t="e">
        <f t="shared" si="7"/>
        <v>#VALUE!</v>
      </c>
      <c r="J52" s="62" t="str">
        <f t="shared" si="6"/>
        <v/>
      </c>
    </row>
    <row r="53" spans="2:10" ht="15.5" thickTop="1" thickBot="1" x14ac:dyDescent="0.4">
      <c r="B53" s="13"/>
      <c r="C53" s="44" t="s">
        <v>12</v>
      </c>
      <c r="D53" s="44" t="s">
        <v>14</v>
      </c>
      <c r="E53" s="24"/>
      <c r="F53" s="48"/>
      <c r="G53" s="57">
        <f>SUM(G33:G52)*0.4</f>
        <v>0</v>
      </c>
      <c r="H53" s="57">
        <f t="shared" ref="H53" si="9">G53*0.8</f>
        <v>0</v>
      </c>
      <c r="I53" s="27">
        <f t="shared" si="7"/>
        <v>0</v>
      </c>
      <c r="J53" s="62">
        <v>80</v>
      </c>
    </row>
    <row r="54" spans="2:10" ht="15" thickBot="1" x14ac:dyDescent="0.4">
      <c r="E54" s="8"/>
      <c r="F54" s="67" t="s">
        <v>7</v>
      </c>
      <c r="G54" s="58">
        <f t="shared" ref="G54" si="10">SUM(G33:G53)</f>
        <v>0</v>
      </c>
      <c r="H54" s="59">
        <f>SUM(H33:H53)</f>
        <v>0</v>
      </c>
      <c r="I54" s="28">
        <f t="shared" si="7"/>
        <v>0</v>
      </c>
      <c r="J54" s="9"/>
    </row>
    <row r="55" spans="2:10" x14ac:dyDescent="0.35">
      <c r="E55" s="8"/>
      <c r="F55" s="10"/>
      <c r="G55" s="11"/>
      <c r="H55" s="10"/>
      <c r="I55" s="10"/>
      <c r="J55" s="10"/>
    </row>
    <row r="56" spans="2:10" x14ac:dyDescent="0.35">
      <c r="E56" s="6"/>
    </row>
    <row r="57" spans="2:10" x14ac:dyDescent="0.35">
      <c r="E57" s="6"/>
    </row>
    <row r="58" spans="2:10" x14ac:dyDescent="0.35">
      <c r="B58" s="17" t="s">
        <v>21</v>
      </c>
      <c r="C58" s="10"/>
      <c r="D58" s="10"/>
      <c r="E58" s="10"/>
    </row>
    <row r="59" spans="2:10" ht="43.5" x14ac:dyDescent="0.35">
      <c r="B59" s="68" t="s">
        <v>22</v>
      </c>
      <c r="C59" s="68" t="s">
        <v>32</v>
      </c>
      <c r="D59" s="68" t="s">
        <v>8</v>
      </c>
      <c r="E59" s="68" t="s">
        <v>23</v>
      </c>
      <c r="F59" s="21" t="s">
        <v>34</v>
      </c>
    </row>
    <row r="60" spans="2:10" x14ac:dyDescent="0.35">
      <c r="B60" s="69">
        <f>SUM(G33:G52)+SUM(G8:G27)</f>
        <v>0</v>
      </c>
      <c r="C60" s="69">
        <f>G53+G28</f>
        <v>0</v>
      </c>
      <c r="D60" s="69">
        <f>G54+G29</f>
        <v>0</v>
      </c>
      <c r="E60" s="69">
        <f>H29+H54</f>
        <v>0</v>
      </c>
      <c r="F60" s="31">
        <f>I29+I54</f>
        <v>0</v>
      </c>
    </row>
  </sheetData>
  <sheetProtection selectLockedCells="1"/>
  <protectedRanges>
    <protectedRange sqref="E8:E27 E33:E52" name="Število ur"/>
    <protectedRange sqref="B8:B27 B33:B52" name="upravičenec"/>
  </protectedRanges>
  <mergeCells count="1">
    <mergeCell ref="B6:C6"/>
  </mergeCells>
  <dataValidations count="4">
    <dataValidation type="list" allowBlank="1" showInputMessage="1" showErrorMessage="1" sqref="C28 C53" xr:uid="{065B7A71-BC61-4EE1-AFE7-394FDBA31A57}">
      <mc:AlternateContent xmlns:x12ac="http://schemas.microsoft.com/office/spreadsheetml/2011/1/ac" xmlns:mc="http://schemas.openxmlformats.org/markup-compatibility/2006">
        <mc:Choice Requires="x12ac">
          <x12ac:list>"PRS - PREOSTALI STROŠKI, KI NISO STROŠKI OSEBJA (40 %)"</x12ac:list>
        </mc:Choice>
        <mc:Fallback>
          <formula1>"PRS - PREOSTALI STROŠKI, KI NISO STROŠKI OSEBJA (40 %)"</formula1>
        </mc:Fallback>
      </mc:AlternateContent>
    </dataValidation>
    <dataValidation type="list" allowBlank="1" showInputMessage="1" showErrorMessage="1" sqref="D8:D27 D33:D52" xr:uid="{AD16A998-E966-44A5-9587-67A2D90EF6A7}">
      <formula1>"IZBERI, Vodenje in koordinacija, Strokovna in tehnična pomoč, Izvajanje neindustrijske dejavnosti, Prostovoljsko delo - organizacisko, Prostovoljsko delo - vsebinsko, Prostovoljsko delo - drugo"</formula1>
    </dataValidation>
    <dataValidation type="list" allowBlank="1" showInputMessage="1" showErrorMessage="1" sqref="C8:C27 C33:C52" xr:uid="{47AC4481-3318-41B4-A4AF-B7E1D6FF874C}">
      <formula1>"IZBERI, NSO - NEPOSREDNI STROŠKI OSEBJA"</formula1>
    </dataValidation>
    <dataValidation type="list" allowBlank="1" showInputMessage="1" showErrorMessage="1" sqref="D28 D53" xr:uid="{B51FC91E-25B9-40A9-B3F7-FD160B8090AF}">
      <formula1>"Preostale projektne aktivnosti"</formula1>
    </dataValidation>
  </dataValidations>
  <pageMargins left="0.7" right="0.7" top="0.75" bottom="0.75" header="0.3" footer="0.3"/>
  <pageSetup paperSize="9" scale="46" orientation="landscape" r:id="rId1"/>
  <headerFooter>
    <oddHeader>&amp;L&amp;G</oddHeader>
  </headerFooter>
  <rowBreaks count="1" manualBreakCount="1">
    <brk id="30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BCF37-5828-437A-B956-8FFE973E6538}">
  <sheetPr codeName="List2">
    <pageSetUpPr fitToPage="1"/>
  </sheetPr>
  <dimension ref="B2:J60"/>
  <sheetViews>
    <sheetView topLeftCell="A13" zoomScale="85" zoomScaleNormal="85" workbookViewId="0">
      <selection activeCell="G7" sqref="G7:I29"/>
    </sheetView>
  </sheetViews>
  <sheetFormatPr defaultRowHeight="14.5" x14ac:dyDescent="0.35"/>
  <cols>
    <col min="1" max="1" width="4" customWidth="1"/>
    <col min="2" max="2" width="51.81640625" customWidth="1"/>
    <col min="3" max="3" width="55" customWidth="1"/>
    <col min="4" max="4" width="38.7265625" customWidth="1"/>
    <col min="5" max="5" width="18.81640625" customWidth="1"/>
    <col min="6" max="6" width="12.7265625" customWidth="1"/>
    <col min="7" max="7" width="15.81640625" style="1" customWidth="1"/>
    <col min="8" max="8" width="18.26953125" customWidth="1"/>
    <col min="9" max="9" width="16.54296875" customWidth="1"/>
    <col min="10" max="10" width="12.26953125" customWidth="1"/>
  </cols>
  <sheetData>
    <row r="2" spans="2:10" ht="26" x14ac:dyDescent="0.6">
      <c r="B2" s="7" t="s">
        <v>36</v>
      </c>
    </row>
    <row r="6" spans="2:10" ht="15.75" customHeight="1" x14ac:dyDescent="0.45">
      <c r="B6" s="15" t="s">
        <v>33</v>
      </c>
      <c r="C6" s="16"/>
    </row>
    <row r="7" spans="2:10" ht="58" x14ac:dyDescent="0.35">
      <c r="B7" s="32" t="s">
        <v>25</v>
      </c>
      <c r="C7" s="40" t="s">
        <v>0</v>
      </c>
      <c r="D7" s="40" t="s">
        <v>3</v>
      </c>
      <c r="E7" s="21" t="s">
        <v>1</v>
      </c>
      <c r="F7" s="45" t="s">
        <v>2</v>
      </c>
      <c r="G7" s="52" t="s">
        <v>8</v>
      </c>
      <c r="H7" s="53" t="s">
        <v>17</v>
      </c>
      <c r="I7" s="60" t="s">
        <v>13</v>
      </c>
      <c r="J7" s="21" t="s">
        <v>34</v>
      </c>
    </row>
    <row r="8" spans="2:10" x14ac:dyDescent="0.35">
      <c r="B8" s="20"/>
      <c r="C8" s="41" t="s">
        <v>35</v>
      </c>
      <c r="D8" s="41" t="s">
        <v>9</v>
      </c>
      <c r="E8" s="22"/>
      <c r="F8" s="46" t="str">
        <f>VLOOKUP(D8,SE!$A$1:$B$8,2,FALSE)</f>
        <v>-</v>
      </c>
      <c r="G8" s="54" t="str">
        <f>IF(E8="","",E8*F8)</f>
        <v/>
      </c>
      <c r="H8" s="54" t="str">
        <f>IF(E8="","",G8*I8/100)</f>
        <v/>
      </c>
      <c r="I8" s="70" t="str">
        <f>IF(E8="","",80)</f>
        <v/>
      </c>
      <c r="J8" s="33" t="e">
        <f>ROUND((G8-H8),2)</f>
        <v>#VALUE!</v>
      </c>
    </row>
    <row r="9" spans="2:10" x14ac:dyDescent="0.35">
      <c r="B9" s="20"/>
      <c r="C9" s="41" t="s">
        <v>9</v>
      </c>
      <c r="D9" s="41" t="s">
        <v>9</v>
      </c>
      <c r="E9" s="22"/>
      <c r="F9" s="46" t="str">
        <f>VLOOKUP(D9,SE!$A$1:$B$8,2,FALSE)</f>
        <v>-</v>
      </c>
      <c r="G9" s="54" t="str">
        <f>IF(E9="","",E9*F9)</f>
        <v/>
      </c>
      <c r="H9" s="54" t="str">
        <f t="shared" ref="H9:H27" si="0">IF(E9="","",G9*I9/100)</f>
        <v/>
      </c>
      <c r="I9" s="70" t="str">
        <f t="shared" ref="I9:I27" si="1">IF(E9="","",80)</f>
        <v/>
      </c>
      <c r="J9" s="33" t="e">
        <f t="shared" ref="J9:J29" si="2">ROUND((G9-H9),2)</f>
        <v>#VALUE!</v>
      </c>
    </row>
    <row r="10" spans="2:10" x14ac:dyDescent="0.35">
      <c r="B10" s="20"/>
      <c r="C10" s="41" t="s">
        <v>9</v>
      </c>
      <c r="D10" s="41" t="s">
        <v>9</v>
      </c>
      <c r="E10" s="22"/>
      <c r="F10" s="46" t="str">
        <f>VLOOKUP(D10,SE!$A$1:$B$8,2,FALSE)</f>
        <v>-</v>
      </c>
      <c r="G10" s="54" t="str">
        <f t="shared" ref="G10:G27" si="3">IF(E10="","",E10*F10)</f>
        <v/>
      </c>
      <c r="H10" s="54" t="str">
        <f t="shared" si="0"/>
        <v/>
      </c>
      <c r="I10" s="70" t="str">
        <f t="shared" si="1"/>
        <v/>
      </c>
      <c r="J10" s="33" t="e">
        <f t="shared" si="2"/>
        <v>#VALUE!</v>
      </c>
    </row>
    <row r="11" spans="2:10" x14ac:dyDescent="0.35">
      <c r="B11" s="20"/>
      <c r="C11" s="41" t="s">
        <v>9</v>
      </c>
      <c r="D11" s="41" t="s">
        <v>9</v>
      </c>
      <c r="E11" s="22"/>
      <c r="F11" s="46" t="str">
        <f>VLOOKUP(D11,SE!$A$1:$B$8,2,FALSE)</f>
        <v>-</v>
      </c>
      <c r="G11" s="54" t="str">
        <f t="shared" si="3"/>
        <v/>
      </c>
      <c r="H11" s="54" t="str">
        <f t="shared" si="0"/>
        <v/>
      </c>
      <c r="I11" s="70" t="str">
        <f t="shared" si="1"/>
        <v/>
      </c>
      <c r="J11" s="33" t="e">
        <f t="shared" si="2"/>
        <v>#VALUE!</v>
      </c>
    </row>
    <row r="12" spans="2:10" x14ac:dyDescent="0.35">
      <c r="B12" s="20"/>
      <c r="C12" s="41" t="s">
        <v>9</v>
      </c>
      <c r="D12" s="41" t="s">
        <v>9</v>
      </c>
      <c r="E12" s="22"/>
      <c r="F12" s="46" t="str">
        <f>VLOOKUP(D12,SE!$A$1:$B$8,2,FALSE)</f>
        <v>-</v>
      </c>
      <c r="G12" s="54" t="str">
        <f t="shared" si="3"/>
        <v/>
      </c>
      <c r="H12" s="54" t="str">
        <f t="shared" si="0"/>
        <v/>
      </c>
      <c r="I12" s="70" t="str">
        <f t="shared" si="1"/>
        <v/>
      </c>
      <c r="J12" s="33" t="e">
        <f t="shared" si="2"/>
        <v>#VALUE!</v>
      </c>
    </row>
    <row r="13" spans="2:10" x14ac:dyDescent="0.35">
      <c r="B13" s="20"/>
      <c r="C13" s="41" t="s">
        <v>9</v>
      </c>
      <c r="D13" s="41" t="s">
        <v>9</v>
      </c>
      <c r="E13" s="22"/>
      <c r="F13" s="46" t="str">
        <f>VLOOKUP(D13,SE!$A$1:$B$8,2,FALSE)</f>
        <v>-</v>
      </c>
      <c r="G13" s="54" t="str">
        <f t="shared" si="3"/>
        <v/>
      </c>
      <c r="H13" s="54" t="str">
        <f t="shared" si="0"/>
        <v/>
      </c>
      <c r="I13" s="70" t="str">
        <f t="shared" si="1"/>
        <v/>
      </c>
      <c r="J13" s="33" t="e">
        <f t="shared" si="2"/>
        <v>#VALUE!</v>
      </c>
    </row>
    <row r="14" spans="2:10" x14ac:dyDescent="0.35">
      <c r="B14" s="20"/>
      <c r="C14" s="41" t="s">
        <v>9</v>
      </c>
      <c r="D14" s="41" t="s">
        <v>9</v>
      </c>
      <c r="E14" s="22"/>
      <c r="F14" s="46" t="str">
        <f>VLOOKUP(D14,SE!$A$1:$B$8,2,FALSE)</f>
        <v>-</v>
      </c>
      <c r="G14" s="54" t="str">
        <f t="shared" si="3"/>
        <v/>
      </c>
      <c r="H14" s="54" t="str">
        <f t="shared" si="0"/>
        <v/>
      </c>
      <c r="I14" s="70" t="str">
        <f t="shared" si="1"/>
        <v/>
      </c>
      <c r="J14" s="33" t="e">
        <f t="shared" si="2"/>
        <v>#VALUE!</v>
      </c>
    </row>
    <row r="15" spans="2:10" x14ac:dyDescent="0.35">
      <c r="B15" s="20"/>
      <c r="C15" s="41" t="s">
        <v>9</v>
      </c>
      <c r="D15" s="41" t="s">
        <v>9</v>
      </c>
      <c r="E15" s="22"/>
      <c r="F15" s="46" t="str">
        <f>VLOOKUP(D15,SE!$A$1:$B$8,2,FALSE)</f>
        <v>-</v>
      </c>
      <c r="G15" s="54" t="str">
        <f t="shared" si="3"/>
        <v/>
      </c>
      <c r="H15" s="54" t="str">
        <f t="shared" si="0"/>
        <v/>
      </c>
      <c r="I15" s="70" t="str">
        <f t="shared" si="1"/>
        <v/>
      </c>
      <c r="J15" s="33" t="e">
        <f t="shared" si="2"/>
        <v>#VALUE!</v>
      </c>
    </row>
    <row r="16" spans="2:10" x14ac:dyDescent="0.35">
      <c r="B16" s="20"/>
      <c r="C16" s="41" t="s">
        <v>9</v>
      </c>
      <c r="D16" s="41" t="s">
        <v>9</v>
      </c>
      <c r="E16" s="22"/>
      <c r="F16" s="46" t="str">
        <f>VLOOKUP(D16,SE!$A$1:$B$8,2,FALSE)</f>
        <v>-</v>
      </c>
      <c r="G16" s="54" t="str">
        <f t="shared" si="3"/>
        <v/>
      </c>
      <c r="H16" s="54" t="str">
        <f t="shared" si="0"/>
        <v/>
      </c>
      <c r="I16" s="70" t="str">
        <f t="shared" si="1"/>
        <v/>
      </c>
      <c r="J16" s="33" t="e">
        <f t="shared" si="2"/>
        <v>#VALUE!</v>
      </c>
    </row>
    <row r="17" spans="2:10" x14ac:dyDescent="0.35">
      <c r="B17" s="20"/>
      <c r="C17" s="41" t="s">
        <v>9</v>
      </c>
      <c r="D17" s="41" t="s">
        <v>9</v>
      </c>
      <c r="E17" s="22"/>
      <c r="F17" s="46" t="str">
        <f>VLOOKUP(D17,SE!$A$1:$B$8,2,FALSE)</f>
        <v>-</v>
      </c>
      <c r="G17" s="54" t="str">
        <f t="shared" si="3"/>
        <v/>
      </c>
      <c r="H17" s="54" t="str">
        <f t="shared" si="0"/>
        <v/>
      </c>
      <c r="I17" s="70" t="str">
        <f t="shared" si="1"/>
        <v/>
      </c>
      <c r="J17" s="33" t="e">
        <f t="shared" si="2"/>
        <v>#VALUE!</v>
      </c>
    </row>
    <row r="18" spans="2:10" x14ac:dyDescent="0.35">
      <c r="B18" s="20"/>
      <c r="C18" s="41" t="s">
        <v>9</v>
      </c>
      <c r="D18" s="41" t="s">
        <v>9</v>
      </c>
      <c r="E18" s="22"/>
      <c r="F18" s="46" t="str">
        <f>VLOOKUP(D18,SE!$A$1:$B$8,2,FALSE)</f>
        <v>-</v>
      </c>
      <c r="G18" s="54" t="str">
        <f t="shared" si="3"/>
        <v/>
      </c>
      <c r="H18" s="54" t="str">
        <f t="shared" si="0"/>
        <v/>
      </c>
      <c r="I18" s="70" t="str">
        <f t="shared" si="1"/>
        <v/>
      </c>
      <c r="J18" s="33" t="e">
        <f t="shared" si="2"/>
        <v>#VALUE!</v>
      </c>
    </row>
    <row r="19" spans="2:10" x14ac:dyDescent="0.35">
      <c r="B19" s="20"/>
      <c r="C19" s="41" t="s">
        <v>9</v>
      </c>
      <c r="D19" s="41" t="s">
        <v>9</v>
      </c>
      <c r="E19" s="22"/>
      <c r="F19" s="46" t="str">
        <f>VLOOKUP(D19,SE!$A$1:$B$8,2,FALSE)</f>
        <v>-</v>
      </c>
      <c r="G19" s="54" t="str">
        <f t="shared" si="3"/>
        <v/>
      </c>
      <c r="H19" s="54" t="str">
        <f t="shared" si="0"/>
        <v/>
      </c>
      <c r="I19" s="70" t="str">
        <f t="shared" si="1"/>
        <v/>
      </c>
      <c r="J19" s="33" t="e">
        <f t="shared" si="2"/>
        <v>#VALUE!</v>
      </c>
    </row>
    <row r="20" spans="2:10" x14ac:dyDescent="0.35">
      <c r="B20" s="20"/>
      <c r="C20" s="41" t="s">
        <v>9</v>
      </c>
      <c r="D20" s="41" t="s">
        <v>9</v>
      </c>
      <c r="E20" s="22"/>
      <c r="F20" s="46" t="str">
        <f>VLOOKUP(D20,SE!$A$1:$B$8,2,FALSE)</f>
        <v>-</v>
      </c>
      <c r="G20" s="54" t="str">
        <f t="shared" si="3"/>
        <v/>
      </c>
      <c r="H20" s="54" t="str">
        <f t="shared" si="0"/>
        <v/>
      </c>
      <c r="I20" s="70" t="str">
        <f t="shared" si="1"/>
        <v/>
      </c>
      <c r="J20" s="33" t="e">
        <f t="shared" si="2"/>
        <v>#VALUE!</v>
      </c>
    </row>
    <row r="21" spans="2:10" x14ac:dyDescent="0.35">
      <c r="B21" s="20"/>
      <c r="C21" s="41" t="s">
        <v>9</v>
      </c>
      <c r="D21" s="41" t="s">
        <v>9</v>
      </c>
      <c r="E21" s="22"/>
      <c r="F21" s="46" t="str">
        <f>VLOOKUP(D21,SE!$A$1:$B$8,2,FALSE)</f>
        <v>-</v>
      </c>
      <c r="G21" s="54" t="str">
        <f t="shared" si="3"/>
        <v/>
      </c>
      <c r="H21" s="54" t="str">
        <f t="shared" si="0"/>
        <v/>
      </c>
      <c r="I21" s="70" t="str">
        <f t="shared" si="1"/>
        <v/>
      </c>
      <c r="J21" s="33" t="e">
        <f t="shared" si="2"/>
        <v>#VALUE!</v>
      </c>
    </row>
    <row r="22" spans="2:10" x14ac:dyDescent="0.35">
      <c r="B22" s="20"/>
      <c r="C22" s="41" t="s">
        <v>9</v>
      </c>
      <c r="D22" s="41" t="s">
        <v>9</v>
      </c>
      <c r="E22" s="22"/>
      <c r="F22" s="46" t="str">
        <f>VLOOKUP(D22,SE!$A$1:$B$8,2,FALSE)</f>
        <v>-</v>
      </c>
      <c r="G22" s="54" t="str">
        <f t="shared" si="3"/>
        <v/>
      </c>
      <c r="H22" s="54" t="str">
        <f t="shared" si="0"/>
        <v/>
      </c>
      <c r="I22" s="70" t="str">
        <f t="shared" si="1"/>
        <v/>
      </c>
      <c r="J22" s="33" t="e">
        <f t="shared" si="2"/>
        <v>#VALUE!</v>
      </c>
    </row>
    <row r="23" spans="2:10" x14ac:dyDescent="0.35">
      <c r="B23" s="20"/>
      <c r="C23" s="41" t="s">
        <v>9</v>
      </c>
      <c r="D23" s="41" t="s">
        <v>9</v>
      </c>
      <c r="E23" s="22"/>
      <c r="F23" s="46" t="str">
        <f>VLOOKUP(D23,SE!$A$1:$B$8,2,FALSE)</f>
        <v>-</v>
      </c>
      <c r="G23" s="54" t="str">
        <f t="shared" si="3"/>
        <v/>
      </c>
      <c r="H23" s="54" t="str">
        <f t="shared" si="0"/>
        <v/>
      </c>
      <c r="I23" s="70" t="str">
        <f t="shared" si="1"/>
        <v/>
      </c>
      <c r="J23" s="33" t="e">
        <f t="shared" si="2"/>
        <v>#VALUE!</v>
      </c>
    </row>
    <row r="24" spans="2:10" x14ac:dyDescent="0.35">
      <c r="B24" s="20"/>
      <c r="C24" s="41" t="s">
        <v>9</v>
      </c>
      <c r="D24" s="41" t="s">
        <v>9</v>
      </c>
      <c r="E24" s="22"/>
      <c r="F24" s="46" t="str">
        <f>VLOOKUP(D24,SE!$A$1:$B$8,2,FALSE)</f>
        <v>-</v>
      </c>
      <c r="G24" s="54" t="str">
        <f t="shared" si="3"/>
        <v/>
      </c>
      <c r="H24" s="54" t="str">
        <f t="shared" si="0"/>
        <v/>
      </c>
      <c r="I24" s="70" t="str">
        <f t="shared" si="1"/>
        <v/>
      </c>
      <c r="J24" s="33" t="e">
        <f t="shared" si="2"/>
        <v>#VALUE!</v>
      </c>
    </row>
    <row r="25" spans="2:10" x14ac:dyDescent="0.35">
      <c r="B25" s="20"/>
      <c r="C25" s="41" t="s">
        <v>9</v>
      </c>
      <c r="D25" s="41" t="s">
        <v>9</v>
      </c>
      <c r="E25" s="22"/>
      <c r="F25" s="46" t="str">
        <f>VLOOKUP(D25,SE!$A$1:$B$8,2,FALSE)</f>
        <v>-</v>
      </c>
      <c r="G25" s="54" t="str">
        <f t="shared" si="3"/>
        <v/>
      </c>
      <c r="H25" s="54" t="str">
        <f t="shared" si="0"/>
        <v/>
      </c>
      <c r="I25" s="70" t="str">
        <f t="shared" si="1"/>
        <v/>
      </c>
      <c r="J25" s="33" t="e">
        <f t="shared" si="2"/>
        <v>#VALUE!</v>
      </c>
    </row>
    <row r="26" spans="2:10" x14ac:dyDescent="0.35">
      <c r="B26" s="20"/>
      <c r="C26" s="41" t="s">
        <v>9</v>
      </c>
      <c r="D26" s="41" t="s">
        <v>9</v>
      </c>
      <c r="E26" s="22"/>
      <c r="F26" s="46" t="str">
        <f>VLOOKUP(D26,SE!$A$1:$B$8,2,FALSE)</f>
        <v>-</v>
      </c>
      <c r="G26" s="54" t="str">
        <f t="shared" si="3"/>
        <v/>
      </c>
      <c r="H26" s="54" t="str">
        <f t="shared" si="0"/>
        <v/>
      </c>
      <c r="I26" s="70" t="str">
        <f t="shared" si="1"/>
        <v/>
      </c>
      <c r="J26" s="33" t="e">
        <f t="shared" si="2"/>
        <v>#VALUE!</v>
      </c>
    </row>
    <row r="27" spans="2:10" ht="15" thickBot="1" x14ac:dyDescent="0.4">
      <c r="B27" s="20"/>
      <c r="C27" s="42" t="s">
        <v>9</v>
      </c>
      <c r="D27" s="43" t="s">
        <v>9</v>
      </c>
      <c r="E27" s="23"/>
      <c r="F27" s="47" t="str">
        <f>VLOOKUP(D27,SE!$A$1:$B$8,2,FALSE)</f>
        <v>-</v>
      </c>
      <c r="G27" s="55" t="str">
        <f t="shared" si="3"/>
        <v/>
      </c>
      <c r="H27" s="56" t="str">
        <f t="shared" si="0"/>
        <v/>
      </c>
      <c r="I27" s="72" t="str">
        <f t="shared" si="1"/>
        <v/>
      </c>
      <c r="J27" s="33" t="e">
        <f t="shared" si="2"/>
        <v>#VALUE!</v>
      </c>
    </row>
    <row r="28" spans="2:10" ht="15.5" thickTop="1" thickBot="1" x14ac:dyDescent="0.4">
      <c r="B28" s="13"/>
      <c r="C28" s="44" t="s">
        <v>12</v>
      </c>
      <c r="D28" s="44" t="s">
        <v>14</v>
      </c>
      <c r="E28" s="24"/>
      <c r="F28" s="48"/>
      <c r="G28" s="57">
        <f>SUM(G8:G27)*0.4</f>
        <v>0</v>
      </c>
      <c r="H28" s="57">
        <f t="shared" ref="H28" si="4">G28*0.8</f>
        <v>0</v>
      </c>
      <c r="I28" s="73">
        <v>80</v>
      </c>
      <c r="J28" s="34">
        <f t="shared" si="2"/>
        <v>0</v>
      </c>
    </row>
    <row r="29" spans="2:10" ht="15" thickBot="1" x14ac:dyDescent="0.4">
      <c r="B29" s="13"/>
      <c r="E29" s="6"/>
      <c r="F29" s="66" t="s">
        <v>7</v>
      </c>
      <c r="G29" s="58">
        <f t="shared" ref="G29" si="5">SUM(G8:G28)</f>
        <v>0</v>
      </c>
      <c r="H29" s="59">
        <f>SUM(H8:H28)</f>
        <v>0</v>
      </c>
      <c r="I29" s="65"/>
      <c r="J29" s="35">
        <f t="shared" si="2"/>
        <v>0</v>
      </c>
    </row>
    <row r="30" spans="2:10" x14ac:dyDescent="0.35">
      <c r="B30" s="13"/>
      <c r="E30" s="6"/>
    </row>
    <row r="31" spans="2:10" x14ac:dyDescent="0.35">
      <c r="B31" s="13"/>
      <c r="D31" s="1"/>
      <c r="E31" s="6"/>
    </row>
    <row r="32" spans="2:10" ht="58" x14ac:dyDescent="0.35">
      <c r="B32" s="32" t="s">
        <v>26</v>
      </c>
      <c r="C32" s="40" t="s">
        <v>0</v>
      </c>
      <c r="D32" s="40" t="s">
        <v>3</v>
      </c>
      <c r="E32" s="21" t="s">
        <v>1</v>
      </c>
      <c r="F32" s="45" t="s">
        <v>2</v>
      </c>
      <c r="G32" s="52" t="s">
        <v>8</v>
      </c>
      <c r="H32" s="53" t="s">
        <v>17</v>
      </c>
      <c r="I32" s="60" t="s">
        <v>13</v>
      </c>
      <c r="J32" s="21" t="s">
        <v>34</v>
      </c>
    </row>
    <row r="33" spans="2:10" x14ac:dyDescent="0.35">
      <c r="B33" s="20"/>
      <c r="C33" s="41" t="s">
        <v>9</v>
      </c>
      <c r="D33" s="41" t="s">
        <v>9</v>
      </c>
      <c r="E33" s="29"/>
      <c r="F33" s="46" t="str">
        <f>VLOOKUP(D33,SE!$A$1:$B$8,2,FALSE)</f>
        <v>-</v>
      </c>
      <c r="G33" s="54" t="str">
        <f>IF(E33="","",E33*F33)</f>
        <v/>
      </c>
      <c r="H33" s="54" t="str">
        <f>IF(E33="","",G33*I33/100)</f>
        <v/>
      </c>
      <c r="I33" s="70" t="str">
        <f>IF(E33="","",80)</f>
        <v/>
      </c>
      <c r="J33" s="33" t="e">
        <f>ROUND((G33-H33),2)</f>
        <v>#VALUE!</v>
      </c>
    </row>
    <row r="34" spans="2:10" x14ac:dyDescent="0.35">
      <c r="B34" s="20"/>
      <c r="C34" s="41" t="s">
        <v>9</v>
      </c>
      <c r="D34" s="41" t="s">
        <v>9</v>
      </c>
      <c r="E34" s="29"/>
      <c r="F34" s="46" t="str">
        <f>VLOOKUP(D34,SE!$A$1:$B$8,2,FALSE)</f>
        <v>-</v>
      </c>
      <c r="G34" s="54" t="str">
        <f>IF(E34="","",E34*F34)</f>
        <v/>
      </c>
      <c r="H34" s="54" t="str">
        <f t="shared" ref="H34:H52" si="6">IF(E34="","",G34*I34/100)</f>
        <v/>
      </c>
      <c r="I34" s="70" t="str">
        <f t="shared" ref="I34:I52" si="7">IF(E34="","",80)</f>
        <v/>
      </c>
      <c r="J34" s="33" t="e">
        <f t="shared" ref="J34:J54" si="8">ROUND((G34-H34),2)</f>
        <v>#VALUE!</v>
      </c>
    </row>
    <row r="35" spans="2:10" x14ac:dyDescent="0.35">
      <c r="B35" s="20"/>
      <c r="C35" s="41" t="s">
        <v>9</v>
      </c>
      <c r="D35" s="41" t="s">
        <v>9</v>
      </c>
      <c r="E35" s="29"/>
      <c r="F35" s="46" t="str">
        <f>VLOOKUP(D35,SE!$A$1:$B$8,2,FALSE)</f>
        <v>-</v>
      </c>
      <c r="G35" s="54" t="str">
        <f t="shared" ref="G35:G52" si="9">IF(E35="","",E35*F35)</f>
        <v/>
      </c>
      <c r="H35" s="54" t="str">
        <f t="shared" si="6"/>
        <v/>
      </c>
      <c r="I35" s="70" t="str">
        <f t="shared" si="7"/>
        <v/>
      </c>
      <c r="J35" s="33" t="e">
        <f t="shared" si="8"/>
        <v>#VALUE!</v>
      </c>
    </row>
    <row r="36" spans="2:10" x14ac:dyDescent="0.35">
      <c r="B36" s="20"/>
      <c r="C36" s="41" t="s">
        <v>9</v>
      </c>
      <c r="D36" s="41" t="s">
        <v>9</v>
      </c>
      <c r="E36" s="29"/>
      <c r="F36" s="46" t="str">
        <f>VLOOKUP(D36,SE!$A$1:$B$8,2,FALSE)</f>
        <v>-</v>
      </c>
      <c r="G36" s="54" t="str">
        <f t="shared" si="9"/>
        <v/>
      </c>
      <c r="H36" s="54" t="str">
        <f t="shared" si="6"/>
        <v/>
      </c>
      <c r="I36" s="70" t="str">
        <f t="shared" si="7"/>
        <v/>
      </c>
      <c r="J36" s="33" t="e">
        <f t="shared" si="8"/>
        <v>#VALUE!</v>
      </c>
    </row>
    <row r="37" spans="2:10" x14ac:dyDescent="0.35">
      <c r="B37" s="20"/>
      <c r="C37" s="41" t="s">
        <v>9</v>
      </c>
      <c r="D37" s="41" t="s">
        <v>9</v>
      </c>
      <c r="E37" s="29"/>
      <c r="F37" s="46" t="str">
        <f>VLOOKUP(D37,SE!$A$1:$B$8,2,FALSE)</f>
        <v>-</v>
      </c>
      <c r="G37" s="54" t="str">
        <f t="shared" si="9"/>
        <v/>
      </c>
      <c r="H37" s="54" t="str">
        <f t="shared" si="6"/>
        <v/>
      </c>
      <c r="I37" s="70" t="str">
        <f t="shared" si="7"/>
        <v/>
      </c>
      <c r="J37" s="33" t="e">
        <f t="shared" si="8"/>
        <v>#VALUE!</v>
      </c>
    </row>
    <row r="38" spans="2:10" x14ac:dyDescent="0.35">
      <c r="B38" s="20"/>
      <c r="C38" s="50" t="s">
        <v>9</v>
      </c>
      <c r="D38" s="51" t="s">
        <v>9</v>
      </c>
      <c r="E38" s="29"/>
      <c r="F38" s="49" t="str">
        <f>VLOOKUP(D38,SE!$A$1:$B$8,2,FALSE)</f>
        <v>-</v>
      </c>
      <c r="G38" s="56" t="str">
        <f t="shared" si="9"/>
        <v/>
      </c>
      <c r="H38" s="56" t="str">
        <f t="shared" si="6"/>
        <v/>
      </c>
      <c r="I38" s="71" t="str">
        <f t="shared" si="7"/>
        <v/>
      </c>
      <c r="J38" s="33" t="e">
        <f t="shared" si="8"/>
        <v>#VALUE!</v>
      </c>
    </row>
    <row r="39" spans="2:10" x14ac:dyDescent="0.35">
      <c r="B39" s="20"/>
      <c r="C39" s="50" t="s">
        <v>9</v>
      </c>
      <c r="D39" s="51" t="s">
        <v>9</v>
      </c>
      <c r="E39" s="29"/>
      <c r="F39" s="49" t="str">
        <f>VLOOKUP(D39,SE!$A$1:$B$8,2,FALSE)</f>
        <v>-</v>
      </c>
      <c r="G39" s="56" t="str">
        <f t="shared" si="9"/>
        <v/>
      </c>
      <c r="H39" s="56" t="str">
        <f t="shared" si="6"/>
        <v/>
      </c>
      <c r="I39" s="71" t="str">
        <f t="shared" si="7"/>
        <v/>
      </c>
      <c r="J39" s="33" t="e">
        <f t="shared" si="8"/>
        <v>#VALUE!</v>
      </c>
    </row>
    <row r="40" spans="2:10" x14ac:dyDescent="0.35">
      <c r="B40" s="20"/>
      <c r="C40" s="50" t="s">
        <v>9</v>
      </c>
      <c r="D40" s="51" t="s">
        <v>9</v>
      </c>
      <c r="E40" s="29"/>
      <c r="F40" s="49" t="str">
        <f>VLOOKUP(D40,SE!$A$1:$B$8,2,FALSE)</f>
        <v>-</v>
      </c>
      <c r="G40" s="56" t="str">
        <f t="shared" si="9"/>
        <v/>
      </c>
      <c r="H40" s="56" t="str">
        <f t="shared" si="6"/>
        <v/>
      </c>
      <c r="I40" s="71" t="str">
        <f t="shared" si="7"/>
        <v/>
      </c>
      <c r="J40" s="33" t="e">
        <f t="shared" si="8"/>
        <v>#VALUE!</v>
      </c>
    </row>
    <row r="41" spans="2:10" x14ac:dyDescent="0.35">
      <c r="B41" s="20"/>
      <c r="C41" s="50" t="s">
        <v>9</v>
      </c>
      <c r="D41" s="51" t="s">
        <v>9</v>
      </c>
      <c r="E41" s="29"/>
      <c r="F41" s="49" t="str">
        <f>VLOOKUP(D41,SE!$A$1:$B$8,2,FALSE)</f>
        <v>-</v>
      </c>
      <c r="G41" s="56" t="str">
        <f t="shared" si="9"/>
        <v/>
      </c>
      <c r="H41" s="56" t="str">
        <f t="shared" si="6"/>
        <v/>
      </c>
      <c r="I41" s="71" t="str">
        <f t="shared" si="7"/>
        <v/>
      </c>
      <c r="J41" s="33" t="e">
        <f t="shared" si="8"/>
        <v>#VALUE!</v>
      </c>
    </row>
    <row r="42" spans="2:10" x14ac:dyDescent="0.35">
      <c r="B42" s="20"/>
      <c r="C42" s="50" t="s">
        <v>9</v>
      </c>
      <c r="D42" s="51" t="s">
        <v>9</v>
      </c>
      <c r="E42" s="29"/>
      <c r="F42" s="49" t="str">
        <f>VLOOKUP(D42,SE!$A$1:$B$8,2,FALSE)</f>
        <v>-</v>
      </c>
      <c r="G42" s="56" t="str">
        <f t="shared" si="9"/>
        <v/>
      </c>
      <c r="H42" s="56" t="str">
        <f t="shared" si="6"/>
        <v/>
      </c>
      <c r="I42" s="71" t="str">
        <f t="shared" si="7"/>
        <v/>
      </c>
      <c r="J42" s="33" t="e">
        <f t="shared" si="8"/>
        <v>#VALUE!</v>
      </c>
    </row>
    <row r="43" spans="2:10" x14ac:dyDescent="0.35">
      <c r="B43" s="20"/>
      <c r="C43" s="50" t="s">
        <v>9</v>
      </c>
      <c r="D43" s="51" t="s">
        <v>9</v>
      </c>
      <c r="E43" s="29"/>
      <c r="F43" s="49" t="str">
        <f>VLOOKUP(D43,SE!$A$1:$B$8,2,FALSE)</f>
        <v>-</v>
      </c>
      <c r="G43" s="56" t="str">
        <f t="shared" si="9"/>
        <v/>
      </c>
      <c r="H43" s="56" t="str">
        <f t="shared" si="6"/>
        <v/>
      </c>
      <c r="I43" s="71" t="str">
        <f t="shared" si="7"/>
        <v/>
      </c>
      <c r="J43" s="33" t="e">
        <f t="shared" si="8"/>
        <v>#VALUE!</v>
      </c>
    </row>
    <row r="44" spans="2:10" x14ac:dyDescent="0.35">
      <c r="B44" s="20"/>
      <c r="C44" s="50" t="s">
        <v>9</v>
      </c>
      <c r="D44" s="51" t="s">
        <v>9</v>
      </c>
      <c r="E44" s="29"/>
      <c r="F44" s="49" t="str">
        <f>VLOOKUP(D44,SE!$A$1:$B$8,2,FALSE)</f>
        <v>-</v>
      </c>
      <c r="G44" s="56" t="str">
        <f t="shared" si="9"/>
        <v/>
      </c>
      <c r="H44" s="56" t="str">
        <f t="shared" si="6"/>
        <v/>
      </c>
      <c r="I44" s="71" t="str">
        <f t="shared" si="7"/>
        <v/>
      </c>
      <c r="J44" s="33" t="e">
        <f t="shared" si="8"/>
        <v>#VALUE!</v>
      </c>
    </row>
    <row r="45" spans="2:10" x14ac:dyDescent="0.35">
      <c r="B45" s="20"/>
      <c r="C45" s="50" t="s">
        <v>9</v>
      </c>
      <c r="D45" s="51" t="s">
        <v>9</v>
      </c>
      <c r="E45" s="29"/>
      <c r="F45" s="49" t="str">
        <f>VLOOKUP(D45,SE!$A$1:$B$8,2,FALSE)</f>
        <v>-</v>
      </c>
      <c r="G45" s="56" t="str">
        <f t="shared" si="9"/>
        <v/>
      </c>
      <c r="H45" s="56" t="str">
        <f t="shared" si="6"/>
        <v/>
      </c>
      <c r="I45" s="71" t="str">
        <f t="shared" si="7"/>
        <v/>
      </c>
      <c r="J45" s="33" t="e">
        <f t="shared" si="8"/>
        <v>#VALUE!</v>
      </c>
    </row>
    <row r="46" spans="2:10" x14ac:dyDescent="0.35">
      <c r="B46" s="20"/>
      <c r="C46" s="50" t="s">
        <v>9</v>
      </c>
      <c r="D46" s="51" t="s">
        <v>9</v>
      </c>
      <c r="E46" s="29"/>
      <c r="F46" s="49" t="str">
        <f>VLOOKUP(D46,SE!$A$1:$B$8,2,FALSE)</f>
        <v>-</v>
      </c>
      <c r="G46" s="56" t="str">
        <f t="shared" si="9"/>
        <v/>
      </c>
      <c r="H46" s="56" t="str">
        <f t="shared" si="6"/>
        <v/>
      </c>
      <c r="I46" s="71" t="str">
        <f t="shared" si="7"/>
        <v/>
      </c>
      <c r="J46" s="33" t="e">
        <f t="shared" si="8"/>
        <v>#VALUE!</v>
      </c>
    </row>
    <row r="47" spans="2:10" x14ac:dyDescent="0.35">
      <c r="B47" s="20"/>
      <c r="C47" s="50" t="s">
        <v>9</v>
      </c>
      <c r="D47" s="51" t="s">
        <v>9</v>
      </c>
      <c r="E47" s="29"/>
      <c r="F47" s="49" t="str">
        <f>VLOOKUP(D47,SE!$A$1:$B$8,2,FALSE)</f>
        <v>-</v>
      </c>
      <c r="G47" s="56" t="str">
        <f t="shared" si="9"/>
        <v/>
      </c>
      <c r="H47" s="56" t="str">
        <f t="shared" si="6"/>
        <v/>
      </c>
      <c r="I47" s="71" t="str">
        <f t="shared" si="7"/>
        <v/>
      </c>
      <c r="J47" s="33" t="e">
        <f t="shared" si="8"/>
        <v>#VALUE!</v>
      </c>
    </row>
    <row r="48" spans="2:10" x14ac:dyDescent="0.35">
      <c r="B48" s="20"/>
      <c r="C48" s="50" t="s">
        <v>9</v>
      </c>
      <c r="D48" s="51" t="s">
        <v>9</v>
      </c>
      <c r="E48" s="29"/>
      <c r="F48" s="49" t="str">
        <f>VLOOKUP(D48,SE!$A$1:$B$8,2,FALSE)</f>
        <v>-</v>
      </c>
      <c r="G48" s="56" t="str">
        <f t="shared" si="9"/>
        <v/>
      </c>
      <c r="H48" s="56" t="str">
        <f t="shared" si="6"/>
        <v/>
      </c>
      <c r="I48" s="71" t="str">
        <f t="shared" si="7"/>
        <v/>
      </c>
      <c r="J48" s="33" t="e">
        <f t="shared" si="8"/>
        <v>#VALUE!</v>
      </c>
    </row>
    <row r="49" spans="2:10" x14ac:dyDescent="0.35">
      <c r="B49" s="20"/>
      <c r="C49" s="50" t="s">
        <v>9</v>
      </c>
      <c r="D49" s="51" t="s">
        <v>9</v>
      </c>
      <c r="E49" s="29"/>
      <c r="F49" s="49" t="str">
        <f>VLOOKUP(D49,SE!$A$1:$B$8,2,FALSE)</f>
        <v>-</v>
      </c>
      <c r="G49" s="56" t="str">
        <f t="shared" si="9"/>
        <v/>
      </c>
      <c r="H49" s="56" t="str">
        <f t="shared" si="6"/>
        <v/>
      </c>
      <c r="I49" s="71" t="str">
        <f t="shared" si="7"/>
        <v/>
      </c>
      <c r="J49" s="33" t="e">
        <f t="shared" si="8"/>
        <v>#VALUE!</v>
      </c>
    </row>
    <row r="50" spans="2:10" x14ac:dyDescent="0.35">
      <c r="B50" s="20"/>
      <c r="C50" s="50" t="s">
        <v>9</v>
      </c>
      <c r="D50" s="51" t="s">
        <v>9</v>
      </c>
      <c r="E50" s="29"/>
      <c r="F50" s="49" t="str">
        <f>VLOOKUP(D50,SE!$A$1:$B$8,2,FALSE)</f>
        <v>-</v>
      </c>
      <c r="G50" s="56" t="str">
        <f t="shared" si="9"/>
        <v/>
      </c>
      <c r="H50" s="56" t="str">
        <f t="shared" si="6"/>
        <v/>
      </c>
      <c r="I50" s="71" t="str">
        <f t="shared" si="7"/>
        <v/>
      </c>
      <c r="J50" s="33" t="e">
        <f t="shared" si="8"/>
        <v>#VALUE!</v>
      </c>
    </row>
    <row r="51" spans="2:10" x14ac:dyDescent="0.35">
      <c r="B51" s="20"/>
      <c r="C51" s="50" t="s">
        <v>9</v>
      </c>
      <c r="D51" s="51" t="s">
        <v>9</v>
      </c>
      <c r="E51" s="29"/>
      <c r="F51" s="49" t="str">
        <f>VLOOKUP(D51,SE!$A$1:$B$8,2,FALSE)</f>
        <v>-</v>
      </c>
      <c r="G51" s="56" t="str">
        <f t="shared" si="9"/>
        <v/>
      </c>
      <c r="H51" s="56" t="str">
        <f t="shared" si="6"/>
        <v/>
      </c>
      <c r="I51" s="71" t="str">
        <f t="shared" si="7"/>
        <v/>
      </c>
      <c r="J51" s="33" t="e">
        <f t="shared" si="8"/>
        <v>#VALUE!</v>
      </c>
    </row>
    <row r="52" spans="2:10" ht="15" thickBot="1" x14ac:dyDescent="0.4">
      <c r="B52" s="20"/>
      <c r="C52" s="42" t="s">
        <v>9</v>
      </c>
      <c r="D52" s="43" t="s">
        <v>9</v>
      </c>
      <c r="E52" s="30"/>
      <c r="F52" s="47" t="str">
        <f>VLOOKUP(D52,SE!$A$1:$B$8,2,FALSE)</f>
        <v>-</v>
      </c>
      <c r="G52" s="55" t="str">
        <f t="shared" si="9"/>
        <v/>
      </c>
      <c r="H52" s="56" t="str">
        <f t="shared" si="6"/>
        <v/>
      </c>
      <c r="I52" s="72" t="str">
        <f t="shared" si="7"/>
        <v/>
      </c>
      <c r="J52" s="33" t="e">
        <f t="shared" si="8"/>
        <v>#VALUE!</v>
      </c>
    </row>
    <row r="53" spans="2:10" ht="15.5" thickTop="1" thickBot="1" x14ac:dyDescent="0.4">
      <c r="B53" s="13"/>
      <c r="C53" s="44" t="s">
        <v>12</v>
      </c>
      <c r="D53" s="44" t="s">
        <v>14</v>
      </c>
      <c r="E53" s="24"/>
      <c r="F53" s="48"/>
      <c r="G53" s="57">
        <f>SUM(G33:G52)*0.4</f>
        <v>0</v>
      </c>
      <c r="H53" s="57">
        <f t="shared" ref="H53" si="10">G53*0.8</f>
        <v>0</v>
      </c>
      <c r="I53" s="73">
        <v>80</v>
      </c>
      <c r="J53" s="34">
        <f t="shared" si="8"/>
        <v>0</v>
      </c>
    </row>
    <row r="54" spans="2:10" ht="15" thickBot="1" x14ac:dyDescent="0.4">
      <c r="E54" s="8"/>
      <c r="F54" s="67" t="s">
        <v>7</v>
      </c>
      <c r="G54" s="58">
        <f t="shared" ref="G54" si="11">SUM(G33:G53)</f>
        <v>0</v>
      </c>
      <c r="H54" s="59">
        <f>SUM(H33:H53)</f>
        <v>0</v>
      </c>
      <c r="I54" s="9"/>
      <c r="J54" s="14">
        <f t="shared" si="8"/>
        <v>0</v>
      </c>
    </row>
    <row r="55" spans="2:10" x14ac:dyDescent="0.35">
      <c r="E55" s="8"/>
      <c r="F55" s="10"/>
      <c r="G55" s="11"/>
      <c r="H55" s="10"/>
      <c r="I55" s="10"/>
    </row>
    <row r="56" spans="2:10" x14ac:dyDescent="0.35">
      <c r="E56" s="6"/>
    </row>
    <row r="57" spans="2:10" x14ac:dyDescent="0.35">
      <c r="E57" s="6"/>
    </row>
    <row r="58" spans="2:10" x14ac:dyDescent="0.35">
      <c r="B58" s="17" t="s">
        <v>24</v>
      </c>
      <c r="C58" s="10"/>
      <c r="D58" s="10"/>
      <c r="E58" s="10"/>
    </row>
    <row r="59" spans="2:10" ht="43.5" x14ac:dyDescent="0.35">
      <c r="B59" s="68" t="s">
        <v>22</v>
      </c>
      <c r="C59" s="68" t="s">
        <v>32</v>
      </c>
      <c r="D59" s="68" t="s">
        <v>8</v>
      </c>
      <c r="E59" s="68" t="s">
        <v>23</v>
      </c>
      <c r="F59" s="21" t="s">
        <v>34</v>
      </c>
    </row>
    <row r="60" spans="2:10" x14ac:dyDescent="0.35">
      <c r="B60" s="69">
        <f>SUM(G33:G52)+SUM(G8:G27)</f>
        <v>0</v>
      </c>
      <c r="C60" s="69">
        <f>G53+G28</f>
        <v>0</v>
      </c>
      <c r="D60" s="69">
        <f>G54+G29</f>
        <v>0</v>
      </c>
      <c r="E60" s="69">
        <f>H29+H54</f>
        <v>0</v>
      </c>
      <c r="F60" s="31">
        <f>J29+J54</f>
        <v>0</v>
      </c>
    </row>
  </sheetData>
  <protectedRanges>
    <protectedRange sqref="E8:E27 E33:E52" name="Število ur"/>
    <protectedRange sqref="B8:B27 B33:B52" name="upravičenec"/>
  </protectedRanges>
  <mergeCells count="1">
    <mergeCell ref="B6:C6"/>
  </mergeCells>
  <dataValidations count="4">
    <dataValidation type="list" allowBlank="1" showInputMessage="1" showErrorMessage="1" sqref="D28 D53" xr:uid="{BB12025A-DADB-4C6D-BBFF-1AA936238B23}">
      <formula1>"Preostale projektne aktivnosti"</formula1>
    </dataValidation>
    <dataValidation type="list" allowBlank="1" showInputMessage="1" showErrorMessage="1" sqref="C8:C27 C33:C52" xr:uid="{85B483B0-C70A-4C2C-9CE9-EC032699B803}">
      <formula1>"IZBERI, NSO - NEPOSREDNI STROŠKI OSEBJA"</formula1>
    </dataValidation>
    <dataValidation type="list" allowBlank="1" showInputMessage="1" showErrorMessage="1" sqref="D8:D27 D33:D52" xr:uid="{FD84294B-ADBF-418D-84E4-92E4FAE05C86}">
      <formula1>"IZBERI, Vodenje in koordinacija, Strokovna in tehnična pomoč, Izvajanje neindustrijske dejavnosti, Prostovoljsko delo - organizacisko, Prostovoljsko delo - vsebinsko, Prostovoljsko delo - drugo"</formula1>
    </dataValidation>
    <dataValidation type="list" allowBlank="1" showInputMessage="1" showErrorMessage="1" sqref="C28 C53" xr:uid="{6E79D564-83C0-4F25-8F23-655FB4EE5827}">
      <mc:AlternateContent xmlns:x12ac="http://schemas.microsoft.com/office/spreadsheetml/2011/1/ac" xmlns:mc="http://schemas.openxmlformats.org/markup-compatibility/2006">
        <mc:Choice Requires="x12ac">
          <x12ac:list>"PRS - PREOSTALI STROŠKI, KI NISO STROŠKI OSEBJA (40 %)"</x12ac:list>
        </mc:Choice>
        <mc:Fallback>
          <formula1>"PRS - PREOSTALI STROŠKI, KI NISO STROŠKI OSEBJA (40 %)"</formula1>
        </mc:Fallback>
      </mc:AlternateContent>
    </dataValidation>
  </dataValidations>
  <pageMargins left="0.7" right="0.7" top="0.75" bottom="0.75" header="0.3" footer="0.3"/>
  <pageSetup paperSize="9" scale="46" fitToWidth="0" orientation="landscape" r:id="rId1"/>
  <headerFooter>
    <oddHeader>&amp;L&amp;G</oddHeader>
  </headerFooter>
  <rowBreaks count="1" manualBreakCount="1">
    <brk id="30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38936-ADBC-475B-A684-7EF992862917}">
  <sheetPr codeName="List3">
    <pageSetUpPr fitToPage="1"/>
  </sheetPr>
  <dimension ref="B2:J60"/>
  <sheetViews>
    <sheetView topLeftCell="A28" zoomScale="85" zoomScaleNormal="85" workbookViewId="0">
      <selection activeCell="B59" sqref="B59:E60"/>
    </sheetView>
  </sheetViews>
  <sheetFormatPr defaultRowHeight="14.5" x14ac:dyDescent="0.35"/>
  <cols>
    <col min="1" max="1" width="4" customWidth="1"/>
    <col min="2" max="2" width="51.81640625" customWidth="1"/>
    <col min="3" max="3" width="55" customWidth="1"/>
    <col min="4" max="4" width="38.7265625" customWidth="1"/>
    <col min="5" max="5" width="18.81640625" customWidth="1"/>
    <col min="6" max="6" width="12.7265625" customWidth="1"/>
    <col min="7" max="7" width="15.81640625" style="1" customWidth="1"/>
    <col min="8" max="8" width="18.26953125" customWidth="1"/>
    <col min="9" max="9" width="16.54296875" customWidth="1"/>
    <col min="10" max="10" width="12" customWidth="1"/>
  </cols>
  <sheetData>
    <row r="2" spans="2:10" ht="26" x14ac:dyDescent="0.6">
      <c r="B2" s="7" t="s">
        <v>36</v>
      </c>
    </row>
    <row r="6" spans="2:10" ht="15.75" customHeight="1" x14ac:dyDescent="0.45">
      <c r="B6" s="15" t="s">
        <v>27</v>
      </c>
      <c r="C6" s="16"/>
    </row>
    <row r="7" spans="2:10" ht="58" x14ac:dyDescent="0.35">
      <c r="B7" s="32" t="s">
        <v>25</v>
      </c>
      <c r="C7" s="40" t="s">
        <v>0</v>
      </c>
      <c r="D7" s="40" t="s">
        <v>3</v>
      </c>
      <c r="E7" s="21" t="s">
        <v>1</v>
      </c>
      <c r="F7" s="45" t="s">
        <v>2</v>
      </c>
      <c r="G7" s="52" t="s">
        <v>8</v>
      </c>
      <c r="H7" s="53" t="s">
        <v>17</v>
      </c>
      <c r="I7" s="60" t="s">
        <v>13</v>
      </c>
      <c r="J7" s="21" t="s">
        <v>34</v>
      </c>
    </row>
    <row r="8" spans="2:10" x14ac:dyDescent="0.35">
      <c r="B8" s="20"/>
      <c r="C8" s="41" t="s">
        <v>9</v>
      </c>
      <c r="D8" s="41" t="s">
        <v>9</v>
      </c>
      <c r="E8" s="22"/>
      <c r="F8" s="46" t="str">
        <f>VLOOKUP(D8,SE!$A$1:$B$8,2,FALSE)</f>
        <v>-</v>
      </c>
      <c r="G8" s="54" t="str">
        <f>IF(E8="","",E8*F8)</f>
        <v/>
      </c>
      <c r="H8" s="54" t="str">
        <f>IF(E8="","",G8*I8/100)</f>
        <v/>
      </c>
      <c r="I8" s="70" t="str">
        <f>IF(E8="","",80)</f>
        <v/>
      </c>
      <c r="J8" s="33" t="e">
        <f>ROUND((G8-H8),2)</f>
        <v>#VALUE!</v>
      </c>
    </row>
    <row r="9" spans="2:10" x14ac:dyDescent="0.35">
      <c r="B9" s="20"/>
      <c r="C9" s="41" t="s">
        <v>9</v>
      </c>
      <c r="D9" s="41" t="s">
        <v>9</v>
      </c>
      <c r="E9" s="22"/>
      <c r="F9" s="46" t="str">
        <f>VLOOKUP(D9,SE!$A$1:$B$8,2,FALSE)</f>
        <v>-</v>
      </c>
      <c r="G9" s="54" t="str">
        <f>IF(E9="","",E9*F9)</f>
        <v/>
      </c>
      <c r="H9" s="54" t="str">
        <f t="shared" ref="H9:H27" si="0">IF(E9="","",G9*I9/100)</f>
        <v/>
      </c>
      <c r="I9" s="70" t="str">
        <f t="shared" ref="I9:I27" si="1">IF(E9="","",80)</f>
        <v/>
      </c>
      <c r="J9" s="33" t="e">
        <f t="shared" ref="J9:J29" si="2">ROUND((G9-H9),2)</f>
        <v>#VALUE!</v>
      </c>
    </row>
    <row r="10" spans="2:10" x14ac:dyDescent="0.35">
      <c r="B10" s="20"/>
      <c r="C10" s="41" t="s">
        <v>9</v>
      </c>
      <c r="D10" s="41" t="s">
        <v>9</v>
      </c>
      <c r="E10" s="22"/>
      <c r="F10" s="46" t="str">
        <f>VLOOKUP(D10,SE!$A$1:$B$8,2,FALSE)</f>
        <v>-</v>
      </c>
      <c r="G10" s="54" t="str">
        <f t="shared" ref="G10:G27" si="3">IF(E10="","",E10*F10)</f>
        <v/>
      </c>
      <c r="H10" s="54" t="str">
        <f t="shared" si="0"/>
        <v/>
      </c>
      <c r="I10" s="70" t="str">
        <f t="shared" si="1"/>
        <v/>
      </c>
      <c r="J10" s="33" t="e">
        <f t="shared" si="2"/>
        <v>#VALUE!</v>
      </c>
    </row>
    <row r="11" spans="2:10" x14ac:dyDescent="0.35">
      <c r="B11" s="20"/>
      <c r="C11" s="41" t="s">
        <v>9</v>
      </c>
      <c r="D11" s="41" t="s">
        <v>9</v>
      </c>
      <c r="E11" s="22"/>
      <c r="F11" s="46" t="str">
        <f>VLOOKUP(D11,SE!$A$1:$B$8,2,FALSE)</f>
        <v>-</v>
      </c>
      <c r="G11" s="54" t="str">
        <f t="shared" si="3"/>
        <v/>
      </c>
      <c r="H11" s="54" t="str">
        <f t="shared" si="0"/>
        <v/>
      </c>
      <c r="I11" s="70" t="str">
        <f t="shared" si="1"/>
        <v/>
      </c>
      <c r="J11" s="33" t="e">
        <f t="shared" si="2"/>
        <v>#VALUE!</v>
      </c>
    </row>
    <row r="12" spans="2:10" x14ac:dyDescent="0.35">
      <c r="B12" s="20"/>
      <c r="C12" s="41" t="s">
        <v>9</v>
      </c>
      <c r="D12" s="41" t="s">
        <v>9</v>
      </c>
      <c r="E12" s="22"/>
      <c r="F12" s="46" t="str">
        <f>VLOOKUP(D12,SE!$A$1:$B$8,2,FALSE)</f>
        <v>-</v>
      </c>
      <c r="G12" s="54" t="str">
        <f t="shared" si="3"/>
        <v/>
      </c>
      <c r="H12" s="54" t="str">
        <f t="shared" si="0"/>
        <v/>
      </c>
      <c r="I12" s="70" t="str">
        <f t="shared" si="1"/>
        <v/>
      </c>
      <c r="J12" s="33" t="e">
        <f t="shared" si="2"/>
        <v>#VALUE!</v>
      </c>
    </row>
    <row r="13" spans="2:10" x14ac:dyDescent="0.35">
      <c r="B13" s="20"/>
      <c r="C13" s="41" t="s">
        <v>9</v>
      </c>
      <c r="D13" s="41" t="s">
        <v>9</v>
      </c>
      <c r="E13" s="22"/>
      <c r="F13" s="46" t="str">
        <f>VLOOKUP(D13,SE!$A$1:$B$8,2,FALSE)</f>
        <v>-</v>
      </c>
      <c r="G13" s="54" t="str">
        <f t="shared" si="3"/>
        <v/>
      </c>
      <c r="H13" s="54" t="str">
        <f t="shared" si="0"/>
        <v/>
      </c>
      <c r="I13" s="70" t="str">
        <f t="shared" si="1"/>
        <v/>
      </c>
      <c r="J13" s="33" t="e">
        <f t="shared" si="2"/>
        <v>#VALUE!</v>
      </c>
    </row>
    <row r="14" spans="2:10" x14ac:dyDescent="0.35">
      <c r="B14" s="20"/>
      <c r="C14" s="41" t="s">
        <v>9</v>
      </c>
      <c r="D14" s="41" t="s">
        <v>9</v>
      </c>
      <c r="E14" s="22"/>
      <c r="F14" s="46" t="str">
        <f>VLOOKUP(D14,SE!$A$1:$B$8,2,FALSE)</f>
        <v>-</v>
      </c>
      <c r="G14" s="54" t="str">
        <f t="shared" si="3"/>
        <v/>
      </c>
      <c r="H14" s="54" t="str">
        <f t="shared" si="0"/>
        <v/>
      </c>
      <c r="I14" s="70" t="str">
        <f t="shared" si="1"/>
        <v/>
      </c>
      <c r="J14" s="33" t="e">
        <f t="shared" si="2"/>
        <v>#VALUE!</v>
      </c>
    </row>
    <row r="15" spans="2:10" x14ac:dyDescent="0.35">
      <c r="B15" s="20"/>
      <c r="C15" s="41" t="s">
        <v>9</v>
      </c>
      <c r="D15" s="41" t="s">
        <v>9</v>
      </c>
      <c r="E15" s="22"/>
      <c r="F15" s="46" t="str">
        <f>VLOOKUP(D15,SE!$A$1:$B$8,2,FALSE)</f>
        <v>-</v>
      </c>
      <c r="G15" s="54" t="str">
        <f t="shared" si="3"/>
        <v/>
      </c>
      <c r="H15" s="54" t="str">
        <f t="shared" si="0"/>
        <v/>
      </c>
      <c r="I15" s="70" t="str">
        <f t="shared" si="1"/>
        <v/>
      </c>
      <c r="J15" s="33" t="e">
        <f t="shared" si="2"/>
        <v>#VALUE!</v>
      </c>
    </row>
    <row r="16" spans="2:10" x14ac:dyDescent="0.35">
      <c r="B16" s="20"/>
      <c r="C16" s="41" t="s">
        <v>9</v>
      </c>
      <c r="D16" s="41" t="s">
        <v>9</v>
      </c>
      <c r="E16" s="22"/>
      <c r="F16" s="46" t="str">
        <f>VLOOKUP(D16,SE!$A$1:$B$8,2,FALSE)</f>
        <v>-</v>
      </c>
      <c r="G16" s="54" t="str">
        <f t="shared" si="3"/>
        <v/>
      </c>
      <c r="H16" s="54" t="str">
        <f t="shared" si="0"/>
        <v/>
      </c>
      <c r="I16" s="70" t="str">
        <f t="shared" si="1"/>
        <v/>
      </c>
      <c r="J16" s="33" t="e">
        <f t="shared" si="2"/>
        <v>#VALUE!</v>
      </c>
    </row>
    <row r="17" spans="2:10" x14ac:dyDescent="0.35">
      <c r="B17" s="20"/>
      <c r="C17" s="41" t="s">
        <v>9</v>
      </c>
      <c r="D17" s="41" t="s">
        <v>9</v>
      </c>
      <c r="E17" s="22"/>
      <c r="F17" s="46" t="str">
        <f>VLOOKUP(D17,SE!$A$1:$B$8,2,FALSE)</f>
        <v>-</v>
      </c>
      <c r="G17" s="54" t="str">
        <f t="shared" si="3"/>
        <v/>
      </c>
      <c r="H17" s="54" t="str">
        <f t="shared" si="0"/>
        <v/>
      </c>
      <c r="I17" s="70" t="str">
        <f t="shared" si="1"/>
        <v/>
      </c>
      <c r="J17" s="33" t="e">
        <f t="shared" si="2"/>
        <v>#VALUE!</v>
      </c>
    </row>
    <row r="18" spans="2:10" x14ac:dyDescent="0.35">
      <c r="B18" s="20"/>
      <c r="C18" s="41" t="s">
        <v>9</v>
      </c>
      <c r="D18" s="41" t="s">
        <v>9</v>
      </c>
      <c r="E18" s="22"/>
      <c r="F18" s="46" t="str">
        <f>VLOOKUP(D18,SE!$A$1:$B$8,2,FALSE)</f>
        <v>-</v>
      </c>
      <c r="G18" s="54" t="str">
        <f t="shared" si="3"/>
        <v/>
      </c>
      <c r="H18" s="54" t="str">
        <f t="shared" si="0"/>
        <v/>
      </c>
      <c r="I18" s="70" t="str">
        <f t="shared" si="1"/>
        <v/>
      </c>
      <c r="J18" s="33" t="e">
        <f t="shared" si="2"/>
        <v>#VALUE!</v>
      </c>
    </row>
    <row r="19" spans="2:10" x14ac:dyDescent="0.35">
      <c r="B19" s="20"/>
      <c r="C19" s="41" t="s">
        <v>9</v>
      </c>
      <c r="D19" s="41" t="s">
        <v>9</v>
      </c>
      <c r="E19" s="22"/>
      <c r="F19" s="46" t="str">
        <f>VLOOKUP(D19,SE!$A$1:$B$8,2,FALSE)</f>
        <v>-</v>
      </c>
      <c r="G19" s="54" t="str">
        <f t="shared" si="3"/>
        <v/>
      </c>
      <c r="H19" s="54" t="str">
        <f t="shared" si="0"/>
        <v/>
      </c>
      <c r="I19" s="70" t="str">
        <f t="shared" si="1"/>
        <v/>
      </c>
      <c r="J19" s="33" t="e">
        <f t="shared" si="2"/>
        <v>#VALUE!</v>
      </c>
    </row>
    <row r="20" spans="2:10" x14ac:dyDescent="0.35">
      <c r="B20" s="20"/>
      <c r="C20" s="41" t="s">
        <v>9</v>
      </c>
      <c r="D20" s="41" t="s">
        <v>9</v>
      </c>
      <c r="E20" s="22"/>
      <c r="F20" s="46" t="str">
        <f>VLOOKUP(D20,SE!$A$1:$B$8,2,FALSE)</f>
        <v>-</v>
      </c>
      <c r="G20" s="54" t="str">
        <f t="shared" si="3"/>
        <v/>
      </c>
      <c r="H20" s="54" t="str">
        <f t="shared" si="0"/>
        <v/>
      </c>
      <c r="I20" s="70" t="str">
        <f t="shared" si="1"/>
        <v/>
      </c>
      <c r="J20" s="33" t="e">
        <f t="shared" si="2"/>
        <v>#VALUE!</v>
      </c>
    </row>
    <row r="21" spans="2:10" x14ac:dyDescent="0.35">
      <c r="B21" s="20"/>
      <c r="C21" s="41" t="s">
        <v>9</v>
      </c>
      <c r="D21" s="41" t="s">
        <v>9</v>
      </c>
      <c r="E21" s="22"/>
      <c r="F21" s="46" t="str">
        <f>VLOOKUP(D21,SE!$A$1:$B$8,2,FALSE)</f>
        <v>-</v>
      </c>
      <c r="G21" s="54" t="str">
        <f t="shared" si="3"/>
        <v/>
      </c>
      <c r="H21" s="54" t="str">
        <f t="shared" si="0"/>
        <v/>
      </c>
      <c r="I21" s="70" t="str">
        <f t="shared" si="1"/>
        <v/>
      </c>
      <c r="J21" s="33" t="e">
        <f t="shared" si="2"/>
        <v>#VALUE!</v>
      </c>
    </row>
    <row r="22" spans="2:10" x14ac:dyDescent="0.35">
      <c r="B22" s="20"/>
      <c r="C22" s="41" t="s">
        <v>9</v>
      </c>
      <c r="D22" s="41" t="s">
        <v>9</v>
      </c>
      <c r="E22" s="22"/>
      <c r="F22" s="46" t="str">
        <f>VLOOKUP(D22,SE!$A$1:$B$8,2,FALSE)</f>
        <v>-</v>
      </c>
      <c r="G22" s="54" t="str">
        <f t="shared" si="3"/>
        <v/>
      </c>
      <c r="H22" s="54" t="str">
        <f t="shared" si="0"/>
        <v/>
      </c>
      <c r="I22" s="70" t="str">
        <f t="shared" si="1"/>
        <v/>
      </c>
      <c r="J22" s="33" t="e">
        <f t="shared" si="2"/>
        <v>#VALUE!</v>
      </c>
    </row>
    <row r="23" spans="2:10" x14ac:dyDescent="0.35">
      <c r="B23" s="20"/>
      <c r="C23" s="41" t="s">
        <v>9</v>
      </c>
      <c r="D23" s="41" t="s">
        <v>9</v>
      </c>
      <c r="E23" s="22"/>
      <c r="F23" s="46" t="str">
        <f>VLOOKUP(D23,SE!$A$1:$B$8,2,FALSE)</f>
        <v>-</v>
      </c>
      <c r="G23" s="54" t="str">
        <f t="shared" si="3"/>
        <v/>
      </c>
      <c r="H23" s="54" t="str">
        <f t="shared" si="0"/>
        <v/>
      </c>
      <c r="I23" s="70" t="str">
        <f t="shared" si="1"/>
        <v/>
      </c>
      <c r="J23" s="33" t="e">
        <f t="shared" si="2"/>
        <v>#VALUE!</v>
      </c>
    </row>
    <row r="24" spans="2:10" x14ac:dyDescent="0.35">
      <c r="B24" s="20"/>
      <c r="C24" s="41" t="s">
        <v>9</v>
      </c>
      <c r="D24" s="41" t="s">
        <v>9</v>
      </c>
      <c r="E24" s="22"/>
      <c r="F24" s="46" t="str">
        <f>VLOOKUP(D24,SE!$A$1:$B$8,2,FALSE)</f>
        <v>-</v>
      </c>
      <c r="G24" s="54" t="str">
        <f t="shared" si="3"/>
        <v/>
      </c>
      <c r="H24" s="54" t="str">
        <f t="shared" si="0"/>
        <v/>
      </c>
      <c r="I24" s="70" t="str">
        <f t="shared" si="1"/>
        <v/>
      </c>
      <c r="J24" s="33" t="e">
        <f t="shared" si="2"/>
        <v>#VALUE!</v>
      </c>
    </row>
    <row r="25" spans="2:10" x14ac:dyDescent="0.35">
      <c r="B25" s="20"/>
      <c r="C25" s="41" t="s">
        <v>9</v>
      </c>
      <c r="D25" s="41" t="s">
        <v>9</v>
      </c>
      <c r="E25" s="22"/>
      <c r="F25" s="46" t="str">
        <f>VLOOKUP(D25,SE!$A$1:$B$8,2,FALSE)</f>
        <v>-</v>
      </c>
      <c r="G25" s="54" t="str">
        <f t="shared" si="3"/>
        <v/>
      </c>
      <c r="H25" s="54" t="str">
        <f t="shared" si="0"/>
        <v/>
      </c>
      <c r="I25" s="70" t="str">
        <f t="shared" si="1"/>
        <v/>
      </c>
      <c r="J25" s="33" t="e">
        <f t="shared" si="2"/>
        <v>#VALUE!</v>
      </c>
    </row>
    <row r="26" spans="2:10" x14ac:dyDescent="0.35">
      <c r="B26" s="20"/>
      <c r="C26" s="41" t="s">
        <v>9</v>
      </c>
      <c r="D26" s="41" t="s">
        <v>9</v>
      </c>
      <c r="E26" s="22"/>
      <c r="F26" s="46" t="str">
        <f>VLOOKUP(D26,SE!$A$1:$B$8,2,FALSE)</f>
        <v>-</v>
      </c>
      <c r="G26" s="54" t="str">
        <f t="shared" si="3"/>
        <v/>
      </c>
      <c r="H26" s="54" t="str">
        <f t="shared" si="0"/>
        <v/>
      </c>
      <c r="I26" s="70" t="str">
        <f t="shared" si="1"/>
        <v/>
      </c>
      <c r="J26" s="33" t="e">
        <f t="shared" si="2"/>
        <v>#VALUE!</v>
      </c>
    </row>
    <row r="27" spans="2:10" ht="15" thickBot="1" x14ac:dyDescent="0.4">
      <c r="B27" s="20"/>
      <c r="C27" s="42" t="s">
        <v>9</v>
      </c>
      <c r="D27" s="43" t="s">
        <v>9</v>
      </c>
      <c r="E27" s="23"/>
      <c r="F27" s="47" t="str">
        <f>VLOOKUP(D27,SE!$A$1:$B$8,2,FALSE)</f>
        <v>-</v>
      </c>
      <c r="G27" s="55" t="str">
        <f t="shared" si="3"/>
        <v/>
      </c>
      <c r="H27" s="56" t="str">
        <f t="shared" si="0"/>
        <v/>
      </c>
      <c r="I27" s="72" t="str">
        <f t="shared" si="1"/>
        <v/>
      </c>
      <c r="J27" s="33" t="e">
        <f t="shared" si="2"/>
        <v>#VALUE!</v>
      </c>
    </row>
    <row r="28" spans="2:10" ht="15.5" thickTop="1" thickBot="1" x14ac:dyDescent="0.4">
      <c r="B28" s="13"/>
      <c r="C28" s="44" t="s">
        <v>12</v>
      </c>
      <c r="D28" s="44" t="s">
        <v>14</v>
      </c>
      <c r="E28" s="24"/>
      <c r="F28" s="48"/>
      <c r="G28" s="57">
        <f>SUM(G8:G27)*0.4</f>
        <v>0</v>
      </c>
      <c r="H28" s="57">
        <f t="shared" ref="H28" si="4">G28*0.8</f>
        <v>0</v>
      </c>
      <c r="I28" s="73">
        <v>80</v>
      </c>
      <c r="J28" s="34">
        <f t="shared" si="2"/>
        <v>0</v>
      </c>
    </row>
    <row r="29" spans="2:10" ht="15" thickBot="1" x14ac:dyDescent="0.4">
      <c r="B29" s="13"/>
      <c r="E29" s="6"/>
      <c r="F29" s="66" t="s">
        <v>7</v>
      </c>
      <c r="G29" s="58">
        <f t="shared" ref="G29" si="5">SUM(G8:G28)</f>
        <v>0</v>
      </c>
      <c r="H29" s="59">
        <f>SUM(H8:H28)</f>
        <v>0</v>
      </c>
      <c r="I29" s="65"/>
      <c r="J29" s="35">
        <f t="shared" si="2"/>
        <v>0</v>
      </c>
    </row>
    <row r="30" spans="2:10" x14ac:dyDescent="0.35">
      <c r="B30" s="13"/>
      <c r="E30" s="6"/>
    </row>
    <row r="31" spans="2:10" x14ac:dyDescent="0.35">
      <c r="B31" s="13"/>
      <c r="D31" s="1"/>
      <c r="E31" s="6"/>
    </row>
    <row r="32" spans="2:10" ht="58" x14ac:dyDescent="0.35">
      <c r="B32" s="32" t="s">
        <v>26</v>
      </c>
      <c r="C32" s="40" t="s">
        <v>0</v>
      </c>
      <c r="D32" s="40" t="s">
        <v>3</v>
      </c>
      <c r="E32" s="21" t="s">
        <v>1</v>
      </c>
      <c r="F32" s="45" t="s">
        <v>2</v>
      </c>
      <c r="G32" s="52" t="s">
        <v>8</v>
      </c>
      <c r="H32" s="53" t="s">
        <v>17</v>
      </c>
      <c r="I32" s="60" t="s">
        <v>13</v>
      </c>
      <c r="J32" s="21" t="s">
        <v>34</v>
      </c>
    </row>
    <row r="33" spans="2:10" x14ac:dyDescent="0.35">
      <c r="B33" s="20"/>
      <c r="C33" s="41" t="s">
        <v>9</v>
      </c>
      <c r="D33" s="41" t="s">
        <v>9</v>
      </c>
      <c r="E33" s="29"/>
      <c r="F33" s="46" t="str">
        <f>VLOOKUP(D33,SE!$A$1:$B$8,2,FALSE)</f>
        <v>-</v>
      </c>
      <c r="G33" s="54" t="str">
        <f>IF(E33="","",E33*F33)</f>
        <v/>
      </c>
      <c r="H33" s="54" t="str">
        <f>IF(E33="","",G33*I33/100)</f>
        <v/>
      </c>
      <c r="I33" s="70" t="str">
        <f>IF(E33="","",80)</f>
        <v/>
      </c>
      <c r="J33" s="33" t="e">
        <f>ROUND((H33-I33),2)</f>
        <v>#VALUE!</v>
      </c>
    </row>
    <row r="34" spans="2:10" x14ac:dyDescent="0.35">
      <c r="B34" s="20"/>
      <c r="C34" s="41" t="s">
        <v>9</v>
      </c>
      <c r="D34" s="41" t="s">
        <v>9</v>
      </c>
      <c r="E34" s="29"/>
      <c r="F34" s="46" t="str">
        <f>VLOOKUP(D34,SE!$A$1:$B$8,2,FALSE)</f>
        <v>-</v>
      </c>
      <c r="G34" s="54" t="str">
        <f>IF(E34="","",E34*F34)</f>
        <v/>
      </c>
      <c r="H34" s="54" t="str">
        <f t="shared" ref="H34:H52" si="6">IF(E34="","",G34*I34/100)</f>
        <v/>
      </c>
      <c r="I34" s="70" t="str">
        <f t="shared" ref="I34:I52" si="7">IF(E34="","",80)</f>
        <v/>
      </c>
      <c r="J34" s="33" t="e">
        <f t="shared" ref="J34:J54" si="8">ROUND((H34-I34),2)</f>
        <v>#VALUE!</v>
      </c>
    </row>
    <row r="35" spans="2:10" x14ac:dyDescent="0.35">
      <c r="B35" s="20"/>
      <c r="C35" s="41" t="s">
        <v>9</v>
      </c>
      <c r="D35" s="41" t="s">
        <v>9</v>
      </c>
      <c r="E35" s="29"/>
      <c r="F35" s="46" t="str">
        <f>VLOOKUP(D35,SE!$A$1:$B$8,2,FALSE)</f>
        <v>-</v>
      </c>
      <c r="G35" s="54" t="str">
        <f t="shared" ref="G35:G52" si="9">IF(E35="","",E35*F35)</f>
        <v/>
      </c>
      <c r="H35" s="54" t="str">
        <f t="shared" si="6"/>
        <v/>
      </c>
      <c r="I35" s="70" t="str">
        <f t="shared" si="7"/>
        <v/>
      </c>
      <c r="J35" s="33" t="e">
        <f t="shared" si="8"/>
        <v>#VALUE!</v>
      </c>
    </row>
    <row r="36" spans="2:10" x14ac:dyDescent="0.35">
      <c r="B36" s="20"/>
      <c r="C36" s="41" t="s">
        <v>9</v>
      </c>
      <c r="D36" s="41" t="s">
        <v>9</v>
      </c>
      <c r="E36" s="29"/>
      <c r="F36" s="46" t="str">
        <f>VLOOKUP(D36,SE!$A$1:$B$8,2,FALSE)</f>
        <v>-</v>
      </c>
      <c r="G36" s="54" t="str">
        <f t="shared" si="9"/>
        <v/>
      </c>
      <c r="H36" s="54" t="str">
        <f t="shared" si="6"/>
        <v/>
      </c>
      <c r="I36" s="70" t="str">
        <f t="shared" si="7"/>
        <v/>
      </c>
      <c r="J36" s="33" t="e">
        <f t="shared" si="8"/>
        <v>#VALUE!</v>
      </c>
    </row>
    <row r="37" spans="2:10" x14ac:dyDescent="0.35">
      <c r="B37" s="20"/>
      <c r="C37" s="41" t="s">
        <v>9</v>
      </c>
      <c r="D37" s="41" t="s">
        <v>9</v>
      </c>
      <c r="E37" s="29"/>
      <c r="F37" s="46" t="str">
        <f>VLOOKUP(D37,SE!$A$1:$B$8,2,FALSE)</f>
        <v>-</v>
      </c>
      <c r="G37" s="54" t="str">
        <f t="shared" si="9"/>
        <v/>
      </c>
      <c r="H37" s="54" t="str">
        <f t="shared" si="6"/>
        <v/>
      </c>
      <c r="I37" s="70" t="str">
        <f t="shared" si="7"/>
        <v/>
      </c>
      <c r="J37" s="33" t="e">
        <f t="shared" si="8"/>
        <v>#VALUE!</v>
      </c>
    </row>
    <row r="38" spans="2:10" x14ac:dyDescent="0.35">
      <c r="B38" s="20"/>
      <c r="C38" s="50" t="s">
        <v>9</v>
      </c>
      <c r="D38" s="51" t="s">
        <v>9</v>
      </c>
      <c r="E38" s="29"/>
      <c r="F38" s="49" t="str">
        <f>VLOOKUP(D38,SE!$A$1:$B$8,2,FALSE)</f>
        <v>-</v>
      </c>
      <c r="G38" s="56" t="str">
        <f t="shared" si="9"/>
        <v/>
      </c>
      <c r="H38" s="56" t="str">
        <f t="shared" si="6"/>
        <v/>
      </c>
      <c r="I38" s="71" t="str">
        <f t="shared" si="7"/>
        <v/>
      </c>
      <c r="J38" s="33" t="e">
        <f t="shared" si="8"/>
        <v>#VALUE!</v>
      </c>
    </row>
    <row r="39" spans="2:10" x14ac:dyDescent="0.35">
      <c r="B39" s="20"/>
      <c r="C39" s="50" t="s">
        <v>9</v>
      </c>
      <c r="D39" s="51" t="s">
        <v>9</v>
      </c>
      <c r="E39" s="29"/>
      <c r="F39" s="49" t="str">
        <f>VLOOKUP(D39,SE!$A$1:$B$8,2,FALSE)</f>
        <v>-</v>
      </c>
      <c r="G39" s="56" t="str">
        <f t="shared" si="9"/>
        <v/>
      </c>
      <c r="H39" s="56" t="str">
        <f t="shared" si="6"/>
        <v/>
      </c>
      <c r="I39" s="71" t="str">
        <f t="shared" si="7"/>
        <v/>
      </c>
      <c r="J39" s="33" t="e">
        <f t="shared" si="8"/>
        <v>#VALUE!</v>
      </c>
    </row>
    <row r="40" spans="2:10" x14ac:dyDescent="0.35">
      <c r="B40" s="20"/>
      <c r="C40" s="50" t="s">
        <v>9</v>
      </c>
      <c r="D40" s="51" t="s">
        <v>9</v>
      </c>
      <c r="E40" s="29"/>
      <c r="F40" s="49" t="str">
        <f>VLOOKUP(D40,SE!$A$1:$B$8,2,FALSE)</f>
        <v>-</v>
      </c>
      <c r="G40" s="56" t="str">
        <f t="shared" si="9"/>
        <v/>
      </c>
      <c r="H40" s="56" t="str">
        <f t="shared" si="6"/>
        <v/>
      </c>
      <c r="I40" s="71" t="str">
        <f t="shared" si="7"/>
        <v/>
      </c>
      <c r="J40" s="33" t="e">
        <f t="shared" si="8"/>
        <v>#VALUE!</v>
      </c>
    </row>
    <row r="41" spans="2:10" x14ac:dyDescent="0.35">
      <c r="B41" s="20"/>
      <c r="C41" s="50" t="s">
        <v>9</v>
      </c>
      <c r="D41" s="51" t="s">
        <v>9</v>
      </c>
      <c r="E41" s="29"/>
      <c r="F41" s="49" t="str">
        <f>VLOOKUP(D41,SE!$A$1:$B$8,2,FALSE)</f>
        <v>-</v>
      </c>
      <c r="G41" s="56" t="str">
        <f t="shared" si="9"/>
        <v/>
      </c>
      <c r="H41" s="56" t="str">
        <f t="shared" si="6"/>
        <v/>
      </c>
      <c r="I41" s="71" t="str">
        <f t="shared" si="7"/>
        <v/>
      </c>
      <c r="J41" s="33" t="e">
        <f t="shared" si="8"/>
        <v>#VALUE!</v>
      </c>
    </row>
    <row r="42" spans="2:10" x14ac:dyDescent="0.35">
      <c r="B42" s="20"/>
      <c r="C42" s="50" t="s">
        <v>9</v>
      </c>
      <c r="D42" s="51" t="s">
        <v>9</v>
      </c>
      <c r="E42" s="29"/>
      <c r="F42" s="49" t="str">
        <f>VLOOKUP(D42,SE!$A$1:$B$8,2,FALSE)</f>
        <v>-</v>
      </c>
      <c r="G42" s="56" t="str">
        <f t="shared" si="9"/>
        <v/>
      </c>
      <c r="H42" s="56" t="str">
        <f t="shared" si="6"/>
        <v/>
      </c>
      <c r="I42" s="71" t="str">
        <f t="shared" si="7"/>
        <v/>
      </c>
      <c r="J42" s="33" t="e">
        <f t="shared" si="8"/>
        <v>#VALUE!</v>
      </c>
    </row>
    <row r="43" spans="2:10" x14ac:dyDescent="0.35">
      <c r="B43" s="20"/>
      <c r="C43" s="50" t="s">
        <v>9</v>
      </c>
      <c r="D43" s="51" t="s">
        <v>9</v>
      </c>
      <c r="E43" s="29"/>
      <c r="F43" s="49" t="str">
        <f>VLOOKUP(D43,SE!$A$1:$B$8,2,FALSE)</f>
        <v>-</v>
      </c>
      <c r="G43" s="56" t="str">
        <f t="shared" si="9"/>
        <v/>
      </c>
      <c r="H43" s="56" t="str">
        <f t="shared" si="6"/>
        <v/>
      </c>
      <c r="I43" s="71" t="str">
        <f t="shared" si="7"/>
        <v/>
      </c>
      <c r="J43" s="33" t="e">
        <f t="shared" si="8"/>
        <v>#VALUE!</v>
      </c>
    </row>
    <row r="44" spans="2:10" x14ac:dyDescent="0.35">
      <c r="B44" s="20"/>
      <c r="C44" s="50" t="s">
        <v>9</v>
      </c>
      <c r="D44" s="51" t="s">
        <v>9</v>
      </c>
      <c r="E44" s="29"/>
      <c r="F44" s="49" t="str">
        <f>VLOOKUP(D44,SE!$A$1:$B$8,2,FALSE)</f>
        <v>-</v>
      </c>
      <c r="G44" s="56" t="str">
        <f t="shared" si="9"/>
        <v/>
      </c>
      <c r="H44" s="56" t="str">
        <f t="shared" si="6"/>
        <v/>
      </c>
      <c r="I44" s="71" t="str">
        <f t="shared" si="7"/>
        <v/>
      </c>
      <c r="J44" s="33" t="e">
        <f t="shared" si="8"/>
        <v>#VALUE!</v>
      </c>
    </row>
    <row r="45" spans="2:10" x14ac:dyDescent="0.35">
      <c r="B45" s="20"/>
      <c r="C45" s="50" t="s">
        <v>9</v>
      </c>
      <c r="D45" s="51" t="s">
        <v>9</v>
      </c>
      <c r="E45" s="29"/>
      <c r="F45" s="49" t="str">
        <f>VLOOKUP(D45,SE!$A$1:$B$8,2,FALSE)</f>
        <v>-</v>
      </c>
      <c r="G45" s="56" t="str">
        <f t="shared" si="9"/>
        <v/>
      </c>
      <c r="H45" s="56" t="str">
        <f t="shared" si="6"/>
        <v/>
      </c>
      <c r="I45" s="71" t="str">
        <f t="shared" si="7"/>
        <v/>
      </c>
      <c r="J45" s="33" t="e">
        <f t="shared" si="8"/>
        <v>#VALUE!</v>
      </c>
    </row>
    <row r="46" spans="2:10" x14ac:dyDescent="0.35">
      <c r="B46" s="20"/>
      <c r="C46" s="50" t="s">
        <v>9</v>
      </c>
      <c r="D46" s="51" t="s">
        <v>9</v>
      </c>
      <c r="E46" s="29"/>
      <c r="F46" s="49" t="str">
        <f>VLOOKUP(D46,SE!$A$1:$B$8,2,FALSE)</f>
        <v>-</v>
      </c>
      <c r="G46" s="56" t="str">
        <f t="shared" si="9"/>
        <v/>
      </c>
      <c r="H46" s="56" t="str">
        <f t="shared" si="6"/>
        <v/>
      </c>
      <c r="I46" s="71" t="str">
        <f t="shared" si="7"/>
        <v/>
      </c>
      <c r="J46" s="33" t="e">
        <f t="shared" si="8"/>
        <v>#VALUE!</v>
      </c>
    </row>
    <row r="47" spans="2:10" x14ac:dyDescent="0.35">
      <c r="B47" s="20"/>
      <c r="C47" s="50" t="s">
        <v>9</v>
      </c>
      <c r="D47" s="51" t="s">
        <v>9</v>
      </c>
      <c r="E47" s="29"/>
      <c r="F47" s="49" t="str">
        <f>VLOOKUP(D47,SE!$A$1:$B$8,2,FALSE)</f>
        <v>-</v>
      </c>
      <c r="G47" s="56" t="str">
        <f t="shared" si="9"/>
        <v/>
      </c>
      <c r="H47" s="56" t="str">
        <f t="shared" si="6"/>
        <v/>
      </c>
      <c r="I47" s="71" t="str">
        <f t="shared" si="7"/>
        <v/>
      </c>
      <c r="J47" s="33" t="e">
        <f t="shared" si="8"/>
        <v>#VALUE!</v>
      </c>
    </row>
    <row r="48" spans="2:10" x14ac:dyDescent="0.35">
      <c r="B48" s="20"/>
      <c r="C48" s="50" t="s">
        <v>9</v>
      </c>
      <c r="D48" s="51" t="s">
        <v>9</v>
      </c>
      <c r="E48" s="29"/>
      <c r="F48" s="49" t="str">
        <f>VLOOKUP(D48,SE!$A$1:$B$8,2,FALSE)</f>
        <v>-</v>
      </c>
      <c r="G48" s="56" t="str">
        <f t="shared" si="9"/>
        <v/>
      </c>
      <c r="H48" s="56" t="str">
        <f t="shared" si="6"/>
        <v/>
      </c>
      <c r="I48" s="71" t="str">
        <f t="shared" si="7"/>
        <v/>
      </c>
      <c r="J48" s="33" t="e">
        <f t="shared" si="8"/>
        <v>#VALUE!</v>
      </c>
    </row>
    <row r="49" spans="2:10" x14ac:dyDescent="0.35">
      <c r="B49" s="20"/>
      <c r="C49" s="50" t="s">
        <v>9</v>
      </c>
      <c r="D49" s="51" t="s">
        <v>9</v>
      </c>
      <c r="E49" s="29"/>
      <c r="F49" s="49" t="str">
        <f>VLOOKUP(D49,SE!$A$1:$B$8,2,FALSE)</f>
        <v>-</v>
      </c>
      <c r="G49" s="56" t="str">
        <f t="shared" si="9"/>
        <v/>
      </c>
      <c r="H49" s="56" t="str">
        <f t="shared" si="6"/>
        <v/>
      </c>
      <c r="I49" s="71" t="str">
        <f t="shared" si="7"/>
        <v/>
      </c>
      <c r="J49" s="33" t="e">
        <f t="shared" si="8"/>
        <v>#VALUE!</v>
      </c>
    </row>
    <row r="50" spans="2:10" x14ac:dyDescent="0.35">
      <c r="B50" s="20"/>
      <c r="C50" s="50" t="s">
        <v>9</v>
      </c>
      <c r="D50" s="51" t="s">
        <v>9</v>
      </c>
      <c r="E50" s="29"/>
      <c r="F50" s="49" t="str">
        <f>VLOOKUP(D50,SE!$A$1:$B$8,2,FALSE)</f>
        <v>-</v>
      </c>
      <c r="G50" s="56" t="str">
        <f t="shared" si="9"/>
        <v/>
      </c>
      <c r="H50" s="56" t="str">
        <f t="shared" si="6"/>
        <v/>
      </c>
      <c r="I50" s="71" t="str">
        <f t="shared" si="7"/>
        <v/>
      </c>
      <c r="J50" s="33" t="e">
        <f t="shared" si="8"/>
        <v>#VALUE!</v>
      </c>
    </row>
    <row r="51" spans="2:10" x14ac:dyDescent="0.35">
      <c r="B51" s="20"/>
      <c r="C51" s="50" t="s">
        <v>9</v>
      </c>
      <c r="D51" s="51" t="s">
        <v>9</v>
      </c>
      <c r="E51" s="29"/>
      <c r="F51" s="49" t="str">
        <f>VLOOKUP(D51,SE!$A$1:$B$8,2,FALSE)</f>
        <v>-</v>
      </c>
      <c r="G51" s="56" t="str">
        <f t="shared" si="9"/>
        <v/>
      </c>
      <c r="H51" s="56" t="str">
        <f t="shared" si="6"/>
        <v/>
      </c>
      <c r="I51" s="71" t="str">
        <f t="shared" si="7"/>
        <v/>
      </c>
      <c r="J51" s="33" t="e">
        <f t="shared" si="8"/>
        <v>#VALUE!</v>
      </c>
    </row>
    <row r="52" spans="2:10" ht="15" thickBot="1" x14ac:dyDescent="0.4">
      <c r="B52" s="12"/>
      <c r="C52" s="42" t="s">
        <v>9</v>
      </c>
      <c r="D52" s="43" t="s">
        <v>9</v>
      </c>
      <c r="E52" s="30"/>
      <c r="F52" s="47" t="str">
        <f>VLOOKUP(D52,SE!$A$1:$B$8,2,FALSE)</f>
        <v>-</v>
      </c>
      <c r="G52" s="55" t="str">
        <f t="shared" si="9"/>
        <v/>
      </c>
      <c r="H52" s="56" t="str">
        <f t="shared" si="6"/>
        <v/>
      </c>
      <c r="I52" s="72" t="str">
        <f t="shared" si="7"/>
        <v/>
      </c>
      <c r="J52" s="33" t="e">
        <f t="shared" si="8"/>
        <v>#VALUE!</v>
      </c>
    </row>
    <row r="53" spans="2:10" ht="15.5" thickTop="1" thickBot="1" x14ac:dyDescent="0.4">
      <c r="B53" s="13"/>
      <c r="C53" s="44" t="s">
        <v>12</v>
      </c>
      <c r="D53" s="44" t="s">
        <v>14</v>
      </c>
      <c r="E53" s="24"/>
      <c r="F53" s="48"/>
      <c r="G53" s="57">
        <f>SUM(G33:G52)*0.4</f>
        <v>0</v>
      </c>
      <c r="H53" s="57">
        <f t="shared" ref="H53" si="10">G53*0.8</f>
        <v>0</v>
      </c>
      <c r="I53" s="73">
        <v>80</v>
      </c>
      <c r="J53" s="34">
        <f t="shared" si="8"/>
        <v>-80</v>
      </c>
    </row>
    <row r="54" spans="2:10" ht="15" thickBot="1" x14ac:dyDescent="0.4">
      <c r="E54" s="8"/>
      <c r="F54" s="67" t="s">
        <v>7</v>
      </c>
      <c r="G54" s="58">
        <f t="shared" ref="G54" si="11">SUM(G33:G53)</f>
        <v>0</v>
      </c>
      <c r="H54" s="59">
        <f>SUM(H33:H53)</f>
        <v>0</v>
      </c>
      <c r="I54" s="65"/>
      <c r="J54" s="35">
        <f t="shared" si="8"/>
        <v>0</v>
      </c>
    </row>
    <row r="55" spans="2:10" x14ac:dyDescent="0.35">
      <c r="E55" s="8"/>
      <c r="F55" s="10"/>
      <c r="G55" s="11"/>
      <c r="H55" s="10"/>
      <c r="I55" s="10"/>
    </row>
    <row r="56" spans="2:10" x14ac:dyDescent="0.35">
      <c r="E56" s="6"/>
    </row>
    <row r="57" spans="2:10" x14ac:dyDescent="0.35">
      <c r="E57" s="6"/>
    </row>
    <row r="58" spans="2:10" x14ac:dyDescent="0.35">
      <c r="B58" s="17" t="s">
        <v>28</v>
      </c>
      <c r="C58" s="10"/>
      <c r="D58" s="10"/>
      <c r="E58" s="10"/>
    </row>
    <row r="59" spans="2:10" ht="43.5" x14ac:dyDescent="0.35">
      <c r="B59" s="68" t="s">
        <v>22</v>
      </c>
      <c r="C59" s="68" t="s">
        <v>32</v>
      </c>
      <c r="D59" s="68" t="s">
        <v>8</v>
      </c>
      <c r="E59" s="68" t="s">
        <v>23</v>
      </c>
      <c r="F59" s="21" t="s">
        <v>34</v>
      </c>
    </row>
    <row r="60" spans="2:10" x14ac:dyDescent="0.35">
      <c r="B60" s="69">
        <f>SUM(G33:G52)+SUM(G8:G27)</f>
        <v>0</v>
      </c>
      <c r="C60" s="69">
        <f>G53+G28</f>
        <v>0</v>
      </c>
      <c r="D60" s="69">
        <f>G54+G29</f>
        <v>0</v>
      </c>
      <c r="E60" s="69">
        <f>H29+H54</f>
        <v>0</v>
      </c>
      <c r="F60" s="31">
        <f>J29+J54</f>
        <v>0</v>
      </c>
    </row>
  </sheetData>
  <protectedRanges>
    <protectedRange sqref="E8:E27 E33:E52" name="Število ur"/>
    <protectedRange sqref="B8:B27 B33:B52" name="upravičenec"/>
  </protectedRanges>
  <mergeCells count="1">
    <mergeCell ref="B6:C6"/>
  </mergeCells>
  <dataValidations count="4">
    <dataValidation type="list" allowBlank="1" showInputMessage="1" showErrorMessage="1" sqref="C28 C53" xr:uid="{AF50942E-427C-4207-A9CC-1477E593176E}">
      <mc:AlternateContent xmlns:x12ac="http://schemas.microsoft.com/office/spreadsheetml/2011/1/ac" xmlns:mc="http://schemas.openxmlformats.org/markup-compatibility/2006">
        <mc:Choice Requires="x12ac">
          <x12ac:list>"PRS - PREOSTALI STROŠKI, KI NISO STROŠKI OSEBJA (40 %)"</x12ac:list>
        </mc:Choice>
        <mc:Fallback>
          <formula1>"PRS - PREOSTALI STROŠKI, KI NISO STROŠKI OSEBJA (40 %)"</formula1>
        </mc:Fallback>
      </mc:AlternateContent>
    </dataValidation>
    <dataValidation type="list" allowBlank="1" showInputMessage="1" showErrorMessage="1" sqref="D8:D27 D33:D52" xr:uid="{DDC7D3CB-81D1-4DAC-AE9F-AA325A1B0A56}">
      <formula1>"IZBERI, Vodenje in koordinacija, Strokovna in tehnična pomoč, Izvajanje neindustrijske dejavnosti, Prostovoljsko delo - organizacisko, Prostovoljsko delo - vsebinsko, Prostovoljsko delo - drugo"</formula1>
    </dataValidation>
    <dataValidation type="list" allowBlank="1" showInputMessage="1" showErrorMessage="1" sqref="C8:C27 C33:C52" xr:uid="{743616D8-7FC4-4ABE-A62A-4C0A4D24CE37}">
      <formula1>"IZBERI, NSO - NEPOSREDNI STROŠKI OSEBJA"</formula1>
    </dataValidation>
    <dataValidation type="list" allowBlank="1" showInputMessage="1" showErrorMessage="1" sqref="D28 D53" xr:uid="{16A1E200-DD40-4EA2-B45C-2C69CF1AA11A}">
      <formula1>"Preostale projektne aktivnosti"</formula1>
    </dataValidation>
  </dataValidations>
  <pageMargins left="0.7" right="0.7" top="0.75" bottom="0.75" header="0.3" footer="0.3"/>
  <pageSetup paperSize="9" scale="46" fitToWidth="0" orientation="landscape" r:id="rId1"/>
  <headerFooter>
    <oddHeader>&amp;L&amp;G</oddHeader>
  </headerFooter>
  <rowBreaks count="1" manualBreakCount="1">
    <brk id="30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09ECD-0364-4BC1-95AD-0D180B29BD83}">
  <sheetPr codeName="List4">
    <pageSetUpPr fitToPage="1"/>
  </sheetPr>
  <dimension ref="B2:J60"/>
  <sheetViews>
    <sheetView zoomScale="85" zoomScaleNormal="85" workbookViewId="0">
      <selection activeCell="G7" sqref="G7:I29"/>
    </sheetView>
  </sheetViews>
  <sheetFormatPr defaultRowHeight="14.5" x14ac:dyDescent="0.35"/>
  <cols>
    <col min="1" max="1" width="4" customWidth="1"/>
    <col min="2" max="2" width="51.81640625" customWidth="1"/>
    <col min="3" max="3" width="55" customWidth="1"/>
    <col min="4" max="4" width="38.7265625" customWidth="1"/>
    <col min="5" max="5" width="18.81640625" customWidth="1"/>
    <col min="6" max="6" width="12.7265625" customWidth="1"/>
    <col min="7" max="7" width="15.81640625" style="1" customWidth="1"/>
    <col min="8" max="8" width="18.26953125" customWidth="1"/>
    <col min="9" max="9" width="16.54296875" customWidth="1"/>
    <col min="10" max="10" width="11.26953125" customWidth="1"/>
  </cols>
  <sheetData>
    <row r="2" spans="2:10" ht="26" x14ac:dyDescent="0.6">
      <c r="B2" s="7" t="s">
        <v>36</v>
      </c>
    </row>
    <row r="6" spans="2:10" ht="15.75" customHeight="1" x14ac:dyDescent="0.45">
      <c r="B6" s="15" t="s">
        <v>27</v>
      </c>
      <c r="C6" s="16"/>
    </row>
    <row r="7" spans="2:10" ht="58" x14ac:dyDescent="0.35">
      <c r="B7" s="32" t="s">
        <v>25</v>
      </c>
      <c r="C7" s="40" t="s">
        <v>0</v>
      </c>
      <c r="D7" s="40" t="s">
        <v>3</v>
      </c>
      <c r="E7" s="21" t="s">
        <v>1</v>
      </c>
      <c r="F7" s="45" t="s">
        <v>2</v>
      </c>
      <c r="G7" s="52" t="s">
        <v>8</v>
      </c>
      <c r="H7" s="53" t="s">
        <v>17</v>
      </c>
      <c r="I7" s="60" t="s">
        <v>13</v>
      </c>
      <c r="J7" s="21" t="s">
        <v>34</v>
      </c>
    </row>
    <row r="8" spans="2:10" x14ac:dyDescent="0.35">
      <c r="B8" s="20"/>
      <c r="C8" s="41" t="s">
        <v>9</v>
      </c>
      <c r="D8" s="41" t="s">
        <v>9</v>
      </c>
      <c r="E8" s="22"/>
      <c r="F8" s="46" t="str">
        <f>VLOOKUP(D8,SE!$A$1:$B$8,2,FALSE)</f>
        <v>-</v>
      </c>
      <c r="G8" s="54" t="str">
        <f>IF(E8="","",E8*F8)</f>
        <v/>
      </c>
      <c r="H8" s="54" t="str">
        <f>IF(E8="","",G8*I8/100)</f>
        <v/>
      </c>
      <c r="I8" s="70" t="str">
        <f>IF(E8="","",80)</f>
        <v/>
      </c>
      <c r="J8" s="33" t="e">
        <f>ROUND((G8-H8),2)</f>
        <v>#VALUE!</v>
      </c>
    </row>
    <row r="9" spans="2:10" x14ac:dyDescent="0.35">
      <c r="B9" s="20"/>
      <c r="C9" s="41" t="s">
        <v>9</v>
      </c>
      <c r="D9" s="41" t="s">
        <v>9</v>
      </c>
      <c r="E9" s="22"/>
      <c r="F9" s="46" t="str">
        <f>VLOOKUP(D9,SE!$A$1:$B$8,2,FALSE)</f>
        <v>-</v>
      </c>
      <c r="G9" s="54" t="str">
        <f>IF(E9="","",E9*F9)</f>
        <v/>
      </c>
      <c r="H9" s="54" t="str">
        <f t="shared" ref="H9:H27" si="0">IF(E9="","",G9*I9/100)</f>
        <v/>
      </c>
      <c r="I9" s="70" t="str">
        <f t="shared" ref="I9:I27" si="1">IF(E9="","",80)</f>
        <v/>
      </c>
      <c r="J9" s="33" t="e">
        <f t="shared" ref="J9:J29" si="2">ROUND((G9-H9),2)</f>
        <v>#VALUE!</v>
      </c>
    </row>
    <row r="10" spans="2:10" x14ac:dyDescent="0.35">
      <c r="B10" s="20"/>
      <c r="C10" s="41" t="s">
        <v>9</v>
      </c>
      <c r="D10" s="41" t="s">
        <v>9</v>
      </c>
      <c r="E10" s="22"/>
      <c r="F10" s="46" t="str">
        <f>VLOOKUP(D10,SE!$A$1:$B$8,2,FALSE)</f>
        <v>-</v>
      </c>
      <c r="G10" s="54" t="str">
        <f t="shared" ref="G10:G27" si="3">IF(E10="","",E10*F10)</f>
        <v/>
      </c>
      <c r="H10" s="54" t="str">
        <f t="shared" si="0"/>
        <v/>
      </c>
      <c r="I10" s="70" t="str">
        <f t="shared" si="1"/>
        <v/>
      </c>
      <c r="J10" s="33" t="e">
        <f t="shared" si="2"/>
        <v>#VALUE!</v>
      </c>
    </row>
    <row r="11" spans="2:10" x14ac:dyDescent="0.35">
      <c r="B11" s="20"/>
      <c r="C11" s="41" t="s">
        <v>9</v>
      </c>
      <c r="D11" s="41" t="s">
        <v>9</v>
      </c>
      <c r="E11" s="22"/>
      <c r="F11" s="46" t="str">
        <f>VLOOKUP(D11,SE!$A$1:$B$8,2,FALSE)</f>
        <v>-</v>
      </c>
      <c r="G11" s="54" t="str">
        <f t="shared" si="3"/>
        <v/>
      </c>
      <c r="H11" s="54" t="str">
        <f t="shared" si="0"/>
        <v/>
      </c>
      <c r="I11" s="70" t="str">
        <f t="shared" si="1"/>
        <v/>
      </c>
      <c r="J11" s="33" t="e">
        <f t="shared" si="2"/>
        <v>#VALUE!</v>
      </c>
    </row>
    <row r="12" spans="2:10" x14ac:dyDescent="0.35">
      <c r="B12" s="20"/>
      <c r="C12" s="41" t="s">
        <v>9</v>
      </c>
      <c r="D12" s="41" t="s">
        <v>9</v>
      </c>
      <c r="E12" s="22"/>
      <c r="F12" s="46" t="str">
        <f>VLOOKUP(D12,SE!$A$1:$B$8,2,FALSE)</f>
        <v>-</v>
      </c>
      <c r="G12" s="54" t="str">
        <f t="shared" si="3"/>
        <v/>
      </c>
      <c r="H12" s="54" t="str">
        <f t="shared" si="0"/>
        <v/>
      </c>
      <c r="I12" s="70" t="str">
        <f t="shared" si="1"/>
        <v/>
      </c>
      <c r="J12" s="33" t="e">
        <f t="shared" si="2"/>
        <v>#VALUE!</v>
      </c>
    </row>
    <row r="13" spans="2:10" x14ac:dyDescent="0.35">
      <c r="B13" s="20"/>
      <c r="C13" s="41" t="s">
        <v>9</v>
      </c>
      <c r="D13" s="41" t="s">
        <v>9</v>
      </c>
      <c r="E13" s="22"/>
      <c r="F13" s="46" t="str">
        <f>VLOOKUP(D13,SE!$A$1:$B$8,2,FALSE)</f>
        <v>-</v>
      </c>
      <c r="G13" s="54" t="str">
        <f t="shared" si="3"/>
        <v/>
      </c>
      <c r="H13" s="54" t="str">
        <f t="shared" si="0"/>
        <v/>
      </c>
      <c r="I13" s="70" t="str">
        <f t="shared" si="1"/>
        <v/>
      </c>
      <c r="J13" s="33" t="e">
        <f t="shared" si="2"/>
        <v>#VALUE!</v>
      </c>
    </row>
    <row r="14" spans="2:10" x14ac:dyDescent="0.35">
      <c r="B14" s="20"/>
      <c r="C14" s="41" t="s">
        <v>9</v>
      </c>
      <c r="D14" s="41" t="s">
        <v>9</v>
      </c>
      <c r="E14" s="22"/>
      <c r="F14" s="46" t="str">
        <f>VLOOKUP(D14,SE!$A$1:$B$8,2,FALSE)</f>
        <v>-</v>
      </c>
      <c r="G14" s="54" t="str">
        <f t="shared" si="3"/>
        <v/>
      </c>
      <c r="H14" s="54" t="str">
        <f t="shared" si="0"/>
        <v/>
      </c>
      <c r="I14" s="70" t="str">
        <f t="shared" si="1"/>
        <v/>
      </c>
      <c r="J14" s="33" t="e">
        <f t="shared" si="2"/>
        <v>#VALUE!</v>
      </c>
    </row>
    <row r="15" spans="2:10" x14ac:dyDescent="0.35">
      <c r="B15" s="20"/>
      <c r="C15" s="41" t="s">
        <v>9</v>
      </c>
      <c r="D15" s="41" t="s">
        <v>9</v>
      </c>
      <c r="E15" s="22"/>
      <c r="F15" s="46" t="str">
        <f>VLOOKUP(D15,SE!$A$1:$B$8,2,FALSE)</f>
        <v>-</v>
      </c>
      <c r="G15" s="54" t="str">
        <f t="shared" si="3"/>
        <v/>
      </c>
      <c r="H15" s="54" t="str">
        <f t="shared" si="0"/>
        <v/>
      </c>
      <c r="I15" s="70" t="str">
        <f t="shared" si="1"/>
        <v/>
      </c>
      <c r="J15" s="33" t="e">
        <f t="shared" si="2"/>
        <v>#VALUE!</v>
      </c>
    </row>
    <row r="16" spans="2:10" x14ac:dyDescent="0.35">
      <c r="B16" s="20"/>
      <c r="C16" s="41" t="s">
        <v>9</v>
      </c>
      <c r="D16" s="41" t="s">
        <v>9</v>
      </c>
      <c r="E16" s="22"/>
      <c r="F16" s="46" t="str">
        <f>VLOOKUP(D16,SE!$A$1:$B$8,2,FALSE)</f>
        <v>-</v>
      </c>
      <c r="G16" s="54" t="str">
        <f t="shared" si="3"/>
        <v/>
      </c>
      <c r="H16" s="54" t="str">
        <f t="shared" si="0"/>
        <v/>
      </c>
      <c r="I16" s="70" t="str">
        <f t="shared" si="1"/>
        <v/>
      </c>
      <c r="J16" s="33" t="e">
        <f t="shared" si="2"/>
        <v>#VALUE!</v>
      </c>
    </row>
    <row r="17" spans="2:10" x14ac:dyDescent="0.35">
      <c r="B17" s="20"/>
      <c r="C17" s="41" t="s">
        <v>9</v>
      </c>
      <c r="D17" s="41" t="s">
        <v>9</v>
      </c>
      <c r="E17" s="22"/>
      <c r="F17" s="46" t="str">
        <f>VLOOKUP(D17,SE!$A$1:$B$8,2,FALSE)</f>
        <v>-</v>
      </c>
      <c r="G17" s="54" t="str">
        <f t="shared" si="3"/>
        <v/>
      </c>
      <c r="H17" s="54" t="str">
        <f t="shared" si="0"/>
        <v/>
      </c>
      <c r="I17" s="70" t="str">
        <f t="shared" si="1"/>
        <v/>
      </c>
      <c r="J17" s="33" t="e">
        <f t="shared" si="2"/>
        <v>#VALUE!</v>
      </c>
    </row>
    <row r="18" spans="2:10" x14ac:dyDescent="0.35">
      <c r="B18" s="20"/>
      <c r="C18" s="41" t="s">
        <v>9</v>
      </c>
      <c r="D18" s="41" t="s">
        <v>9</v>
      </c>
      <c r="E18" s="22"/>
      <c r="F18" s="46" t="str">
        <f>VLOOKUP(D18,SE!$A$1:$B$8,2,FALSE)</f>
        <v>-</v>
      </c>
      <c r="G18" s="54" t="str">
        <f t="shared" si="3"/>
        <v/>
      </c>
      <c r="H18" s="54" t="str">
        <f t="shared" si="0"/>
        <v/>
      </c>
      <c r="I18" s="70" t="str">
        <f t="shared" si="1"/>
        <v/>
      </c>
      <c r="J18" s="33" t="e">
        <f t="shared" si="2"/>
        <v>#VALUE!</v>
      </c>
    </row>
    <row r="19" spans="2:10" x14ac:dyDescent="0.35">
      <c r="B19" s="20"/>
      <c r="C19" s="41" t="s">
        <v>9</v>
      </c>
      <c r="D19" s="41" t="s">
        <v>9</v>
      </c>
      <c r="E19" s="22"/>
      <c r="F19" s="46" t="str">
        <f>VLOOKUP(D19,SE!$A$1:$B$8,2,FALSE)</f>
        <v>-</v>
      </c>
      <c r="G19" s="54" t="str">
        <f t="shared" si="3"/>
        <v/>
      </c>
      <c r="H19" s="54" t="str">
        <f t="shared" si="0"/>
        <v/>
      </c>
      <c r="I19" s="70" t="str">
        <f t="shared" si="1"/>
        <v/>
      </c>
      <c r="J19" s="33" t="e">
        <f t="shared" si="2"/>
        <v>#VALUE!</v>
      </c>
    </row>
    <row r="20" spans="2:10" x14ac:dyDescent="0.35">
      <c r="B20" s="20"/>
      <c r="C20" s="41" t="s">
        <v>9</v>
      </c>
      <c r="D20" s="41" t="s">
        <v>9</v>
      </c>
      <c r="E20" s="22"/>
      <c r="F20" s="46" t="str">
        <f>VLOOKUP(D20,SE!$A$1:$B$8,2,FALSE)</f>
        <v>-</v>
      </c>
      <c r="G20" s="54" t="str">
        <f t="shared" si="3"/>
        <v/>
      </c>
      <c r="H20" s="54" t="str">
        <f t="shared" si="0"/>
        <v/>
      </c>
      <c r="I20" s="70" t="str">
        <f t="shared" si="1"/>
        <v/>
      </c>
      <c r="J20" s="33" t="e">
        <f t="shared" si="2"/>
        <v>#VALUE!</v>
      </c>
    </row>
    <row r="21" spans="2:10" x14ac:dyDescent="0.35">
      <c r="B21" s="20"/>
      <c r="C21" s="41" t="s">
        <v>9</v>
      </c>
      <c r="D21" s="41" t="s">
        <v>9</v>
      </c>
      <c r="E21" s="22"/>
      <c r="F21" s="46" t="str">
        <f>VLOOKUP(D21,SE!$A$1:$B$8,2,FALSE)</f>
        <v>-</v>
      </c>
      <c r="G21" s="54" t="str">
        <f t="shared" si="3"/>
        <v/>
      </c>
      <c r="H21" s="54" t="str">
        <f t="shared" si="0"/>
        <v/>
      </c>
      <c r="I21" s="70" t="str">
        <f t="shared" si="1"/>
        <v/>
      </c>
      <c r="J21" s="33" t="e">
        <f t="shared" si="2"/>
        <v>#VALUE!</v>
      </c>
    </row>
    <row r="22" spans="2:10" x14ac:dyDescent="0.35">
      <c r="B22" s="20"/>
      <c r="C22" s="41" t="s">
        <v>9</v>
      </c>
      <c r="D22" s="41" t="s">
        <v>9</v>
      </c>
      <c r="E22" s="22"/>
      <c r="F22" s="46" t="str">
        <f>VLOOKUP(D22,SE!$A$1:$B$8,2,FALSE)</f>
        <v>-</v>
      </c>
      <c r="G22" s="54" t="str">
        <f t="shared" si="3"/>
        <v/>
      </c>
      <c r="H22" s="54" t="str">
        <f t="shared" si="0"/>
        <v/>
      </c>
      <c r="I22" s="70" t="str">
        <f t="shared" si="1"/>
        <v/>
      </c>
      <c r="J22" s="33" t="e">
        <f t="shared" si="2"/>
        <v>#VALUE!</v>
      </c>
    </row>
    <row r="23" spans="2:10" x14ac:dyDescent="0.35">
      <c r="B23" s="20"/>
      <c r="C23" s="41" t="s">
        <v>9</v>
      </c>
      <c r="D23" s="41" t="s">
        <v>9</v>
      </c>
      <c r="E23" s="22"/>
      <c r="F23" s="46" t="str">
        <f>VLOOKUP(D23,SE!$A$1:$B$8,2,FALSE)</f>
        <v>-</v>
      </c>
      <c r="G23" s="54" t="str">
        <f t="shared" si="3"/>
        <v/>
      </c>
      <c r="H23" s="54" t="str">
        <f t="shared" si="0"/>
        <v/>
      </c>
      <c r="I23" s="70" t="str">
        <f t="shared" si="1"/>
        <v/>
      </c>
      <c r="J23" s="33" t="e">
        <f t="shared" si="2"/>
        <v>#VALUE!</v>
      </c>
    </row>
    <row r="24" spans="2:10" x14ac:dyDescent="0.35">
      <c r="B24" s="20"/>
      <c r="C24" s="41" t="s">
        <v>9</v>
      </c>
      <c r="D24" s="41" t="s">
        <v>9</v>
      </c>
      <c r="E24" s="22"/>
      <c r="F24" s="46" t="str">
        <f>VLOOKUP(D24,SE!$A$1:$B$8,2,FALSE)</f>
        <v>-</v>
      </c>
      <c r="G24" s="54" t="str">
        <f t="shared" si="3"/>
        <v/>
      </c>
      <c r="H24" s="54" t="str">
        <f t="shared" si="0"/>
        <v/>
      </c>
      <c r="I24" s="70" t="str">
        <f t="shared" si="1"/>
        <v/>
      </c>
      <c r="J24" s="33" t="e">
        <f t="shared" si="2"/>
        <v>#VALUE!</v>
      </c>
    </row>
    <row r="25" spans="2:10" x14ac:dyDescent="0.35">
      <c r="B25" s="20"/>
      <c r="C25" s="41" t="s">
        <v>9</v>
      </c>
      <c r="D25" s="41" t="s">
        <v>9</v>
      </c>
      <c r="E25" s="22"/>
      <c r="F25" s="46" t="str">
        <f>VLOOKUP(D25,SE!$A$1:$B$8,2,FALSE)</f>
        <v>-</v>
      </c>
      <c r="G25" s="54" t="str">
        <f t="shared" si="3"/>
        <v/>
      </c>
      <c r="H25" s="54" t="str">
        <f t="shared" si="0"/>
        <v/>
      </c>
      <c r="I25" s="70" t="str">
        <f t="shared" si="1"/>
        <v/>
      </c>
      <c r="J25" s="33" t="e">
        <f t="shared" si="2"/>
        <v>#VALUE!</v>
      </c>
    </row>
    <row r="26" spans="2:10" x14ac:dyDescent="0.35">
      <c r="B26" s="20"/>
      <c r="C26" s="41" t="s">
        <v>9</v>
      </c>
      <c r="D26" s="41" t="s">
        <v>9</v>
      </c>
      <c r="E26" s="22"/>
      <c r="F26" s="46" t="str">
        <f>VLOOKUP(D26,SE!$A$1:$B$8,2,FALSE)</f>
        <v>-</v>
      </c>
      <c r="G26" s="54" t="str">
        <f t="shared" si="3"/>
        <v/>
      </c>
      <c r="H26" s="54" t="str">
        <f t="shared" si="0"/>
        <v/>
      </c>
      <c r="I26" s="70" t="str">
        <f t="shared" si="1"/>
        <v/>
      </c>
      <c r="J26" s="33" t="e">
        <f t="shared" si="2"/>
        <v>#VALUE!</v>
      </c>
    </row>
    <row r="27" spans="2:10" ht="15" thickBot="1" x14ac:dyDescent="0.4">
      <c r="B27" s="20"/>
      <c r="C27" s="42" t="s">
        <v>9</v>
      </c>
      <c r="D27" s="43" t="s">
        <v>9</v>
      </c>
      <c r="E27" s="23"/>
      <c r="F27" s="47" t="str">
        <f>VLOOKUP(D27,SE!$A$1:$B$8,2,FALSE)</f>
        <v>-</v>
      </c>
      <c r="G27" s="55" t="str">
        <f t="shared" si="3"/>
        <v/>
      </c>
      <c r="H27" s="56" t="str">
        <f t="shared" si="0"/>
        <v/>
      </c>
      <c r="I27" s="72" t="str">
        <f t="shared" si="1"/>
        <v/>
      </c>
      <c r="J27" s="33" t="e">
        <f t="shared" si="2"/>
        <v>#VALUE!</v>
      </c>
    </row>
    <row r="28" spans="2:10" ht="15.5" thickTop="1" thickBot="1" x14ac:dyDescent="0.4">
      <c r="B28" s="13"/>
      <c r="C28" s="44" t="s">
        <v>12</v>
      </c>
      <c r="D28" s="44" t="s">
        <v>14</v>
      </c>
      <c r="E28" s="24"/>
      <c r="F28" s="48"/>
      <c r="G28" s="57">
        <f>SUM(G8:G27)*0.4</f>
        <v>0</v>
      </c>
      <c r="H28" s="57">
        <f t="shared" ref="H28" si="4">G28*0.8</f>
        <v>0</v>
      </c>
      <c r="I28" s="73">
        <v>80</v>
      </c>
      <c r="J28" s="34">
        <f t="shared" si="2"/>
        <v>0</v>
      </c>
    </row>
    <row r="29" spans="2:10" ht="15" thickBot="1" x14ac:dyDescent="0.4">
      <c r="B29" s="13"/>
      <c r="E29" s="6"/>
      <c r="F29" s="66" t="s">
        <v>7</v>
      </c>
      <c r="G29" s="58">
        <f t="shared" ref="G29" si="5">SUM(G8:G28)</f>
        <v>0</v>
      </c>
      <c r="H29" s="59">
        <f>SUM(H8:H28)</f>
        <v>0</v>
      </c>
      <c r="I29" s="65"/>
      <c r="J29" s="35">
        <f t="shared" si="2"/>
        <v>0</v>
      </c>
    </row>
    <row r="30" spans="2:10" x14ac:dyDescent="0.35">
      <c r="B30" s="13"/>
      <c r="E30" s="6"/>
    </row>
    <row r="31" spans="2:10" x14ac:dyDescent="0.35">
      <c r="B31" s="13"/>
      <c r="D31" s="1"/>
      <c r="E31" s="6"/>
    </row>
    <row r="32" spans="2:10" ht="58" x14ac:dyDescent="0.35">
      <c r="B32" s="32" t="s">
        <v>26</v>
      </c>
      <c r="C32" s="40" t="s">
        <v>0</v>
      </c>
      <c r="D32" s="40" t="s">
        <v>3</v>
      </c>
      <c r="E32" s="21" t="s">
        <v>1</v>
      </c>
      <c r="F32" s="45" t="s">
        <v>2</v>
      </c>
      <c r="G32" s="52" t="s">
        <v>8</v>
      </c>
      <c r="H32" s="53" t="s">
        <v>17</v>
      </c>
      <c r="I32" s="60" t="s">
        <v>13</v>
      </c>
      <c r="J32" s="21" t="s">
        <v>34</v>
      </c>
    </row>
    <row r="33" spans="2:10" x14ac:dyDescent="0.35">
      <c r="B33" s="20"/>
      <c r="C33" s="41" t="s">
        <v>35</v>
      </c>
      <c r="D33" s="41" t="s">
        <v>9</v>
      </c>
      <c r="E33" s="29"/>
      <c r="F33" s="46" t="str">
        <f>VLOOKUP(D33,SE!$A$1:$B$8,2,FALSE)</f>
        <v>-</v>
      </c>
      <c r="G33" s="54" t="str">
        <f>IF(E33="","",E33*F33)</f>
        <v/>
      </c>
      <c r="H33" s="54" t="str">
        <f>IF(E33="","",G33*I33/100)</f>
        <v/>
      </c>
      <c r="I33" s="70" t="str">
        <f>IF(E33="","",80)</f>
        <v/>
      </c>
      <c r="J33" s="33" t="e">
        <f>ROUND((G33-H33),2)</f>
        <v>#VALUE!</v>
      </c>
    </row>
    <row r="34" spans="2:10" x14ac:dyDescent="0.35">
      <c r="B34" s="20"/>
      <c r="C34" s="41" t="s">
        <v>9</v>
      </c>
      <c r="D34" s="41" t="s">
        <v>9</v>
      </c>
      <c r="E34" s="29"/>
      <c r="F34" s="46" t="str">
        <f>VLOOKUP(D34,SE!$A$1:$B$8,2,FALSE)</f>
        <v>-</v>
      </c>
      <c r="G34" s="54" t="str">
        <f>IF(E34="","",E34*F34)</f>
        <v/>
      </c>
      <c r="H34" s="54" t="str">
        <f t="shared" ref="H34:H52" si="6">IF(E34="","",G34*I34/100)</f>
        <v/>
      </c>
      <c r="I34" s="70" t="str">
        <f t="shared" ref="I34:I52" si="7">IF(E34="","",80)</f>
        <v/>
      </c>
      <c r="J34" s="33" t="e">
        <f t="shared" ref="J34:J54" si="8">ROUND((G34-H34),2)</f>
        <v>#VALUE!</v>
      </c>
    </row>
    <row r="35" spans="2:10" x14ac:dyDescent="0.35">
      <c r="B35" s="20"/>
      <c r="C35" s="41" t="s">
        <v>9</v>
      </c>
      <c r="D35" s="41" t="s">
        <v>9</v>
      </c>
      <c r="E35" s="29"/>
      <c r="F35" s="46" t="str">
        <f>VLOOKUP(D35,SE!$A$1:$B$8,2,FALSE)</f>
        <v>-</v>
      </c>
      <c r="G35" s="54" t="str">
        <f t="shared" ref="G35:G52" si="9">IF(E35="","",E35*F35)</f>
        <v/>
      </c>
      <c r="H35" s="54" t="str">
        <f t="shared" si="6"/>
        <v/>
      </c>
      <c r="I35" s="70" t="str">
        <f t="shared" si="7"/>
        <v/>
      </c>
      <c r="J35" s="33" t="e">
        <f t="shared" si="8"/>
        <v>#VALUE!</v>
      </c>
    </row>
    <row r="36" spans="2:10" x14ac:dyDescent="0.35">
      <c r="B36" s="20"/>
      <c r="C36" s="41" t="s">
        <v>9</v>
      </c>
      <c r="D36" s="41" t="s">
        <v>9</v>
      </c>
      <c r="E36" s="29"/>
      <c r="F36" s="46" t="str">
        <f>VLOOKUP(D36,SE!$A$1:$B$8,2,FALSE)</f>
        <v>-</v>
      </c>
      <c r="G36" s="54" t="str">
        <f t="shared" si="9"/>
        <v/>
      </c>
      <c r="H36" s="54" t="str">
        <f t="shared" si="6"/>
        <v/>
      </c>
      <c r="I36" s="70" t="str">
        <f t="shared" si="7"/>
        <v/>
      </c>
      <c r="J36" s="33" t="e">
        <f t="shared" si="8"/>
        <v>#VALUE!</v>
      </c>
    </row>
    <row r="37" spans="2:10" x14ac:dyDescent="0.35">
      <c r="B37" s="20"/>
      <c r="C37" s="41" t="s">
        <v>9</v>
      </c>
      <c r="D37" s="41" t="s">
        <v>9</v>
      </c>
      <c r="E37" s="29"/>
      <c r="F37" s="46" t="str">
        <f>VLOOKUP(D37,SE!$A$1:$B$8,2,FALSE)</f>
        <v>-</v>
      </c>
      <c r="G37" s="54" t="str">
        <f t="shared" si="9"/>
        <v/>
      </c>
      <c r="H37" s="54" t="str">
        <f t="shared" si="6"/>
        <v/>
      </c>
      <c r="I37" s="70" t="str">
        <f t="shared" si="7"/>
        <v/>
      </c>
      <c r="J37" s="33" t="e">
        <f t="shared" si="8"/>
        <v>#VALUE!</v>
      </c>
    </row>
    <row r="38" spans="2:10" x14ac:dyDescent="0.35">
      <c r="B38" s="20"/>
      <c r="C38" s="50" t="s">
        <v>9</v>
      </c>
      <c r="D38" s="51" t="s">
        <v>9</v>
      </c>
      <c r="E38" s="29"/>
      <c r="F38" s="49" t="str">
        <f>VLOOKUP(D38,SE!$A$1:$B$8,2,FALSE)</f>
        <v>-</v>
      </c>
      <c r="G38" s="56" t="str">
        <f t="shared" si="9"/>
        <v/>
      </c>
      <c r="H38" s="56" t="str">
        <f t="shared" si="6"/>
        <v/>
      </c>
      <c r="I38" s="71" t="str">
        <f t="shared" si="7"/>
        <v/>
      </c>
      <c r="J38" s="33" t="e">
        <f t="shared" si="8"/>
        <v>#VALUE!</v>
      </c>
    </row>
    <row r="39" spans="2:10" x14ac:dyDescent="0.35">
      <c r="B39" s="20"/>
      <c r="C39" s="50" t="s">
        <v>9</v>
      </c>
      <c r="D39" s="51" t="s">
        <v>9</v>
      </c>
      <c r="E39" s="29"/>
      <c r="F39" s="49" t="str">
        <f>VLOOKUP(D39,SE!$A$1:$B$8,2,FALSE)</f>
        <v>-</v>
      </c>
      <c r="G39" s="56" t="str">
        <f t="shared" si="9"/>
        <v/>
      </c>
      <c r="H39" s="56" t="str">
        <f t="shared" si="6"/>
        <v/>
      </c>
      <c r="I39" s="71" t="str">
        <f t="shared" si="7"/>
        <v/>
      </c>
      <c r="J39" s="33" t="e">
        <f t="shared" si="8"/>
        <v>#VALUE!</v>
      </c>
    </row>
    <row r="40" spans="2:10" x14ac:dyDescent="0.35">
      <c r="B40" s="20"/>
      <c r="C40" s="50" t="s">
        <v>9</v>
      </c>
      <c r="D40" s="51" t="s">
        <v>9</v>
      </c>
      <c r="E40" s="29"/>
      <c r="F40" s="49" t="str">
        <f>VLOOKUP(D40,SE!$A$1:$B$8,2,FALSE)</f>
        <v>-</v>
      </c>
      <c r="G40" s="56" t="str">
        <f t="shared" si="9"/>
        <v/>
      </c>
      <c r="H40" s="56" t="str">
        <f t="shared" si="6"/>
        <v/>
      </c>
      <c r="I40" s="71" t="str">
        <f t="shared" si="7"/>
        <v/>
      </c>
      <c r="J40" s="33" t="e">
        <f t="shared" si="8"/>
        <v>#VALUE!</v>
      </c>
    </row>
    <row r="41" spans="2:10" x14ac:dyDescent="0.35">
      <c r="B41" s="20"/>
      <c r="C41" s="50" t="s">
        <v>9</v>
      </c>
      <c r="D41" s="51" t="s">
        <v>9</v>
      </c>
      <c r="E41" s="29"/>
      <c r="F41" s="49" t="str">
        <f>VLOOKUP(D41,SE!$A$1:$B$8,2,FALSE)</f>
        <v>-</v>
      </c>
      <c r="G41" s="56" t="str">
        <f t="shared" si="9"/>
        <v/>
      </c>
      <c r="H41" s="56" t="str">
        <f t="shared" si="6"/>
        <v/>
      </c>
      <c r="I41" s="71" t="str">
        <f t="shared" si="7"/>
        <v/>
      </c>
      <c r="J41" s="33" t="e">
        <f t="shared" si="8"/>
        <v>#VALUE!</v>
      </c>
    </row>
    <row r="42" spans="2:10" x14ac:dyDescent="0.35">
      <c r="B42" s="20"/>
      <c r="C42" s="50" t="s">
        <v>9</v>
      </c>
      <c r="D42" s="51" t="s">
        <v>9</v>
      </c>
      <c r="E42" s="29"/>
      <c r="F42" s="49" t="str">
        <f>VLOOKUP(D42,SE!$A$1:$B$8,2,FALSE)</f>
        <v>-</v>
      </c>
      <c r="G42" s="56" t="str">
        <f t="shared" si="9"/>
        <v/>
      </c>
      <c r="H42" s="56" t="str">
        <f t="shared" si="6"/>
        <v/>
      </c>
      <c r="I42" s="71" t="str">
        <f t="shared" si="7"/>
        <v/>
      </c>
      <c r="J42" s="33" t="e">
        <f t="shared" si="8"/>
        <v>#VALUE!</v>
      </c>
    </row>
    <row r="43" spans="2:10" x14ac:dyDescent="0.35">
      <c r="B43" s="20"/>
      <c r="C43" s="50" t="s">
        <v>9</v>
      </c>
      <c r="D43" s="51" t="s">
        <v>9</v>
      </c>
      <c r="E43" s="29"/>
      <c r="F43" s="49" t="str">
        <f>VLOOKUP(D43,SE!$A$1:$B$8,2,FALSE)</f>
        <v>-</v>
      </c>
      <c r="G43" s="56" t="str">
        <f t="shared" si="9"/>
        <v/>
      </c>
      <c r="H43" s="56" t="str">
        <f t="shared" si="6"/>
        <v/>
      </c>
      <c r="I43" s="71" t="str">
        <f t="shared" si="7"/>
        <v/>
      </c>
      <c r="J43" s="33" t="e">
        <f t="shared" si="8"/>
        <v>#VALUE!</v>
      </c>
    </row>
    <row r="44" spans="2:10" x14ac:dyDescent="0.35">
      <c r="B44" s="20"/>
      <c r="C44" s="50" t="s">
        <v>9</v>
      </c>
      <c r="D44" s="51" t="s">
        <v>9</v>
      </c>
      <c r="E44" s="29"/>
      <c r="F44" s="49" t="str">
        <f>VLOOKUP(D44,SE!$A$1:$B$8,2,FALSE)</f>
        <v>-</v>
      </c>
      <c r="G44" s="56" t="str">
        <f t="shared" si="9"/>
        <v/>
      </c>
      <c r="H44" s="56" t="str">
        <f t="shared" si="6"/>
        <v/>
      </c>
      <c r="I44" s="71" t="str">
        <f t="shared" si="7"/>
        <v/>
      </c>
      <c r="J44" s="33" t="e">
        <f t="shared" si="8"/>
        <v>#VALUE!</v>
      </c>
    </row>
    <row r="45" spans="2:10" x14ac:dyDescent="0.35">
      <c r="B45" s="20"/>
      <c r="C45" s="50" t="s">
        <v>9</v>
      </c>
      <c r="D45" s="51" t="s">
        <v>9</v>
      </c>
      <c r="E45" s="29"/>
      <c r="F45" s="49" t="str">
        <f>VLOOKUP(D45,SE!$A$1:$B$8,2,FALSE)</f>
        <v>-</v>
      </c>
      <c r="G45" s="56" t="str">
        <f t="shared" si="9"/>
        <v/>
      </c>
      <c r="H45" s="56" t="str">
        <f t="shared" si="6"/>
        <v/>
      </c>
      <c r="I45" s="71" t="str">
        <f t="shared" si="7"/>
        <v/>
      </c>
      <c r="J45" s="33" t="e">
        <f t="shared" si="8"/>
        <v>#VALUE!</v>
      </c>
    </row>
    <row r="46" spans="2:10" x14ac:dyDescent="0.35">
      <c r="B46" s="20"/>
      <c r="C46" s="50" t="s">
        <v>9</v>
      </c>
      <c r="D46" s="51" t="s">
        <v>9</v>
      </c>
      <c r="E46" s="29"/>
      <c r="F46" s="49" t="str">
        <f>VLOOKUP(D46,SE!$A$1:$B$8,2,FALSE)</f>
        <v>-</v>
      </c>
      <c r="G46" s="56" t="str">
        <f t="shared" si="9"/>
        <v/>
      </c>
      <c r="H46" s="56" t="str">
        <f t="shared" si="6"/>
        <v/>
      </c>
      <c r="I46" s="71" t="str">
        <f t="shared" si="7"/>
        <v/>
      </c>
      <c r="J46" s="33" t="e">
        <f t="shared" si="8"/>
        <v>#VALUE!</v>
      </c>
    </row>
    <row r="47" spans="2:10" x14ac:dyDescent="0.35">
      <c r="B47" s="20"/>
      <c r="C47" s="50" t="s">
        <v>9</v>
      </c>
      <c r="D47" s="51" t="s">
        <v>9</v>
      </c>
      <c r="E47" s="29"/>
      <c r="F47" s="49" t="str">
        <f>VLOOKUP(D47,SE!$A$1:$B$8,2,FALSE)</f>
        <v>-</v>
      </c>
      <c r="G47" s="56" t="str">
        <f t="shared" si="9"/>
        <v/>
      </c>
      <c r="H47" s="56" t="str">
        <f t="shared" si="6"/>
        <v/>
      </c>
      <c r="I47" s="71" t="str">
        <f t="shared" si="7"/>
        <v/>
      </c>
      <c r="J47" s="33" t="e">
        <f t="shared" si="8"/>
        <v>#VALUE!</v>
      </c>
    </row>
    <row r="48" spans="2:10" x14ac:dyDescent="0.35">
      <c r="B48" s="20"/>
      <c r="C48" s="50" t="s">
        <v>9</v>
      </c>
      <c r="D48" s="51" t="s">
        <v>9</v>
      </c>
      <c r="E48" s="29"/>
      <c r="F48" s="49" t="str">
        <f>VLOOKUP(D48,SE!$A$1:$B$8,2,FALSE)</f>
        <v>-</v>
      </c>
      <c r="G48" s="56" t="str">
        <f t="shared" si="9"/>
        <v/>
      </c>
      <c r="H48" s="56" t="str">
        <f t="shared" si="6"/>
        <v/>
      </c>
      <c r="I48" s="71" t="str">
        <f t="shared" si="7"/>
        <v/>
      </c>
      <c r="J48" s="33" t="e">
        <f t="shared" si="8"/>
        <v>#VALUE!</v>
      </c>
    </row>
    <row r="49" spans="2:10" x14ac:dyDescent="0.35">
      <c r="B49" s="20"/>
      <c r="C49" s="50" t="s">
        <v>9</v>
      </c>
      <c r="D49" s="51" t="s">
        <v>9</v>
      </c>
      <c r="E49" s="29"/>
      <c r="F49" s="49" t="str">
        <f>VLOOKUP(D49,SE!$A$1:$B$8,2,FALSE)</f>
        <v>-</v>
      </c>
      <c r="G49" s="56" t="str">
        <f t="shared" si="9"/>
        <v/>
      </c>
      <c r="H49" s="56" t="str">
        <f t="shared" si="6"/>
        <v/>
      </c>
      <c r="I49" s="71" t="str">
        <f t="shared" si="7"/>
        <v/>
      </c>
      <c r="J49" s="33" t="e">
        <f t="shared" si="8"/>
        <v>#VALUE!</v>
      </c>
    </row>
    <row r="50" spans="2:10" x14ac:dyDescent="0.35">
      <c r="B50" s="20"/>
      <c r="C50" s="50" t="s">
        <v>9</v>
      </c>
      <c r="D50" s="51" t="s">
        <v>9</v>
      </c>
      <c r="E50" s="29"/>
      <c r="F50" s="49" t="str">
        <f>VLOOKUP(D50,SE!$A$1:$B$8,2,FALSE)</f>
        <v>-</v>
      </c>
      <c r="G50" s="56" t="str">
        <f t="shared" si="9"/>
        <v/>
      </c>
      <c r="H50" s="56" t="str">
        <f t="shared" si="6"/>
        <v/>
      </c>
      <c r="I50" s="71" t="str">
        <f t="shared" si="7"/>
        <v/>
      </c>
      <c r="J50" s="33" t="e">
        <f t="shared" si="8"/>
        <v>#VALUE!</v>
      </c>
    </row>
    <row r="51" spans="2:10" x14ac:dyDescent="0.35">
      <c r="B51" s="20"/>
      <c r="C51" s="50" t="s">
        <v>9</v>
      </c>
      <c r="D51" s="51" t="s">
        <v>9</v>
      </c>
      <c r="E51" s="29"/>
      <c r="F51" s="49" t="str">
        <f>VLOOKUP(D51,SE!$A$1:$B$8,2,FALSE)</f>
        <v>-</v>
      </c>
      <c r="G51" s="56" t="str">
        <f t="shared" si="9"/>
        <v/>
      </c>
      <c r="H51" s="56" t="str">
        <f t="shared" si="6"/>
        <v/>
      </c>
      <c r="I51" s="71" t="str">
        <f t="shared" si="7"/>
        <v/>
      </c>
      <c r="J51" s="33" t="e">
        <f t="shared" si="8"/>
        <v>#VALUE!</v>
      </c>
    </row>
    <row r="52" spans="2:10" ht="15" thickBot="1" x14ac:dyDescent="0.4">
      <c r="B52" s="20"/>
      <c r="C52" s="42" t="s">
        <v>9</v>
      </c>
      <c r="D52" s="43" t="s">
        <v>9</v>
      </c>
      <c r="E52" s="30"/>
      <c r="F52" s="47" t="str">
        <f>VLOOKUP(D52,SE!$A$1:$B$8,2,FALSE)</f>
        <v>-</v>
      </c>
      <c r="G52" s="55" t="str">
        <f t="shared" si="9"/>
        <v/>
      </c>
      <c r="H52" s="56" t="str">
        <f t="shared" si="6"/>
        <v/>
      </c>
      <c r="I52" s="72" t="str">
        <f t="shared" si="7"/>
        <v/>
      </c>
      <c r="J52" s="33" t="e">
        <f t="shared" si="8"/>
        <v>#VALUE!</v>
      </c>
    </row>
    <row r="53" spans="2:10" ht="15.5" thickTop="1" thickBot="1" x14ac:dyDescent="0.4">
      <c r="B53" s="13"/>
      <c r="C53" s="44" t="s">
        <v>12</v>
      </c>
      <c r="D53" s="44" t="s">
        <v>14</v>
      </c>
      <c r="E53" s="24"/>
      <c r="F53" s="48"/>
      <c r="G53" s="57">
        <f>SUM(G33:G52)*0.4</f>
        <v>0</v>
      </c>
      <c r="H53" s="57">
        <f t="shared" ref="H53" si="10">G53*0.8</f>
        <v>0</v>
      </c>
      <c r="I53" s="73">
        <v>80</v>
      </c>
      <c r="J53" s="34">
        <f t="shared" si="8"/>
        <v>0</v>
      </c>
    </row>
    <row r="54" spans="2:10" ht="15" thickBot="1" x14ac:dyDescent="0.4">
      <c r="E54" s="8"/>
      <c r="F54" s="67" t="s">
        <v>7</v>
      </c>
      <c r="G54" s="58">
        <f t="shared" ref="G54" si="11">SUM(G33:G53)</f>
        <v>0</v>
      </c>
      <c r="H54" s="59">
        <f>SUM(H33:H53)</f>
        <v>0</v>
      </c>
      <c r="I54" s="65"/>
      <c r="J54" s="35">
        <f t="shared" si="8"/>
        <v>0</v>
      </c>
    </row>
    <row r="55" spans="2:10" x14ac:dyDescent="0.35">
      <c r="E55" s="8"/>
      <c r="F55" s="10"/>
      <c r="G55" s="11"/>
      <c r="H55" s="10"/>
      <c r="I55" s="10"/>
    </row>
    <row r="56" spans="2:10" x14ac:dyDescent="0.35">
      <c r="E56" s="6"/>
    </row>
    <row r="57" spans="2:10" x14ac:dyDescent="0.35">
      <c r="E57" s="6"/>
    </row>
    <row r="58" spans="2:10" x14ac:dyDescent="0.35">
      <c r="B58" s="17" t="s">
        <v>29</v>
      </c>
      <c r="C58" s="10"/>
      <c r="D58" s="10"/>
      <c r="E58" s="10"/>
    </row>
    <row r="59" spans="2:10" ht="43.5" x14ac:dyDescent="0.35">
      <c r="B59" s="68" t="s">
        <v>22</v>
      </c>
      <c r="C59" s="68" t="s">
        <v>32</v>
      </c>
      <c r="D59" s="68" t="s">
        <v>8</v>
      </c>
      <c r="E59" s="68" t="s">
        <v>23</v>
      </c>
      <c r="F59" s="21" t="s">
        <v>34</v>
      </c>
    </row>
    <row r="60" spans="2:10" x14ac:dyDescent="0.35">
      <c r="B60" s="69">
        <f>SUM(G33:G52)+SUM(G8:G27)</f>
        <v>0</v>
      </c>
      <c r="C60" s="69">
        <f>G53+G28</f>
        <v>0</v>
      </c>
      <c r="D60" s="69">
        <f>G54+G29</f>
        <v>0</v>
      </c>
      <c r="E60" s="69">
        <f>H29+H54</f>
        <v>0</v>
      </c>
      <c r="F60" s="31">
        <f>J29+J54</f>
        <v>0</v>
      </c>
    </row>
  </sheetData>
  <protectedRanges>
    <protectedRange sqref="E8:E27 E33:E52" name="Število ur"/>
    <protectedRange sqref="B8:B27 B33:B52" name="upravičenec"/>
  </protectedRanges>
  <mergeCells count="1">
    <mergeCell ref="B6:C6"/>
  </mergeCells>
  <dataValidations count="4">
    <dataValidation type="list" allowBlank="1" showInputMessage="1" showErrorMessage="1" sqref="D28 D53" xr:uid="{B3A0DA7E-9CC8-4CA9-9679-C966668C1C21}">
      <formula1>"Preostale projektne aktivnosti"</formula1>
    </dataValidation>
    <dataValidation type="list" allowBlank="1" showInputMessage="1" showErrorMessage="1" sqref="C8:C27 C33:C52" xr:uid="{7F97DBE6-CB52-4637-A270-D751B44E25D7}">
      <formula1>"IZBERI, NSO - NEPOSREDNI STROŠKI OSEBJA"</formula1>
    </dataValidation>
    <dataValidation type="list" allowBlank="1" showInputMessage="1" showErrorMessage="1" sqref="D8:D27 D33:D52" xr:uid="{34054E8C-551A-43AC-9C97-0497803AF60D}">
      <formula1>"IZBERI, Vodenje in koordinacija, Strokovna in tehnična pomoč, Izvajanje neindustrijske dejavnosti, Prostovoljsko delo - organizacisko, Prostovoljsko delo - vsebinsko, Prostovoljsko delo - drugo"</formula1>
    </dataValidation>
    <dataValidation type="list" allowBlank="1" showInputMessage="1" showErrorMessage="1" sqref="C28 C53" xr:uid="{F40305C2-5FC8-4B3D-8124-44F64C7A99D7}">
      <mc:AlternateContent xmlns:x12ac="http://schemas.microsoft.com/office/spreadsheetml/2011/1/ac" xmlns:mc="http://schemas.openxmlformats.org/markup-compatibility/2006">
        <mc:Choice Requires="x12ac">
          <x12ac:list>"PRS - PREOSTALI STROŠKI, KI NISO STROŠKI OSEBJA (40 %)"</x12ac:list>
        </mc:Choice>
        <mc:Fallback>
          <formula1>"PRS - PREOSTALI STROŠKI, KI NISO STROŠKI OSEBJA (40 %)"</formula1>
        </mc:Fallback>
      </mc:AlternateContent>
    </dataValidation>
  </dataValidations>
  <pageMargins left="0.7" right="0.7" top="0.75" bottom="0.75" header="0.3" footer="0.3"/>
  <pageSetup paperSize="9" scale="46" fitToWidth="0" orientation="landscape" r:id="rId1"/>
  <headerFooter>
    <oddHeader>&amp;L&amp;G</oddHeader>
  </headerFooter>
  <rowBreaks count="1" manualBreakCount="1">
    <brk id="30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B99EC-5B09-4C50-98B1-32D3ABDFEBDF}">
  <sheetPr codeName="List5">
    <pageSetUpPr fitToPage="1"/>
  </sheetPr>
  <dimension ref="B2:J60"/>
  <sheetViews>
    <sheetView topLeftCell="A34" zoomScale="85" zoomScaleNormal="85" workbookViewId="0">
      <selection activeCell="B59" sqref="B59:E60"/>
    </sheetView>
  </sheetViews>
  <sheetFormatPr defaultRowHeight="14.5" x14ac:dyDescent="0.35"/>
  <cols>
    <col min="1" max="1" width="4" customWidth="1"/>
    <col min="2" max="2" width="51.81640625" customWidth="1"/>
    <col min="3" max="3" width="55" customWidth="1"/>
    <col min="4" max="4" width="38.7265625" customWidth="1"/>
    <col min="5" max="5" width="18.81640625" customWidth="1"/>
    <col min="6" max="6" width="12.7265625" customWidth="1"/>
    <col min="7" max="7" width="15.81640625" style="1" customWidth="1"/>
    <col min="8" max="8" width="18.26953125" customWidth="1"/>
    <col min="9" max="9" width="16.54296875" customWidth="1"/>
    <col min="10" max="10" width="11" customWidth="1"/>
  </cols>
  <sheetData>
    <row r="2" spans="2:10" ht="26" x14ac:dyDescent="0.6">
      <c r="B2" s="7" t="s">
        <v>36</v>
      </c>
    </row>
    <row r="6" spans="2:10" ht="15.75" customHeight="1" x14ac:dyDescent="0.45">
      <c r="B6" s="15" t="s">
        <v>27</v>
      </c>
      <c r="C6" s="16"/>
    </row>
    <row r="7" spans="2:10" ht="58" x14ac:dyDescent="0.35">
      <c r="B7" s="32" t="s">
        <v>25</v>
      </c>
      <c r="C7" s="40" t="s">
        <v>0</v>
      </c>
      <c r="D7" s="40" t="s">
        <v>3</v>
      </c>
      <c r="E7" s="21" t="s">
        <v>1</v>
      </c>
      <c r="F7" s="45" t="s">
        <v>2</v>
      </c>
      <c r="G7" s="52" t="s">
        <v>8</v>
      </c>
      <c r="H7" s="53" t="s">
        <v>17</v>
      </c>
      <c r="I7" s="60" t="s">
        <v>13</v>
      </c>
      <c r="J7" s="21" t="s">
        <v>34</v>
      </c>
    </row>
    <row r="8" spans="2:10" x14ac:dyDescent="0.35">
      <c r="B8" s="20"/>
      <c r="C8" s="41" t="s">
        <v>9</v>
      </c>
      <c r="D8" s="41" t="s">
        <v>9</v>
      </c>
      <c r="E8" s="22"/>
      <c r="F8" s="46" t="str">
        <f>VLOOKUP(D8,SE!$A$1:$B$8,2,FALSE)</f>
        <v>-</v>
      </c>
      <c r="G8" s="54" t="str">
        <f>IF(E8="","",E8*F8)</f>
        <v/>
      </c>
      <c r="H8" s="54" t="str">
        <f>IF(E8="","",G8*I8/100)</f>
        <v/>
      </c>
      <c r="I8" s="70" t="str">
        <f>IF(E8="","",80)</f>
        <v/>
      </c>
      <c r="J8" s="33" t="e">
        <f>ROUND((G8-H8),2)</f>
        <v>#VALUE!</v>
      </c>
    </row>
    <row r="9" spans="2:10" x14ac:dyDescent="0.35">
      <c r="B9" s="20"/>
      <c r="C9" s="41" t="s">
        <v>9</v>
      </c>
      <c r="D9" s="41" t="s">
        <v>9</v>
      </c>
      <c r="E9" s="22"/>
      <c r="F9" s="46" t="str">
        <f>VLOOKUP(D9,SE!$A$1:$B$8,2,FALSE)</f>
        <v>-</v>
      </c>
      <c r="G9" s="54" t="str">
        <f>IF(E9="","",E9*F9)</f>
        <v/>
      </c>
      <c r="H9" s="54" t="str">
        <f t="shared" ref="H9:H27" si="0">IF(E9="","",G9*I9/100)</f>
        <v/>
      </c>
      <c r="I9" s="70" t="str">
        <f t="shared" ref="I9:I27" si="1">IF(E9="","",80)</f>
        <v/>
      </c>
      <c r="J9" s="33" t="e">
        <f t="shared" ref="J9:J29" si="2">ROUND((G9-H9),2)</f>
        <v>#VALUE!</v>
      </c>
    </row>
    <row r="10" spans="2:10" x14ac:dyDescent="0.35">
      <c r="B10" s="20"/>
      <c r="C10" s="41" t="s">
        <v>9</v>
      </c>
      <c r="D10" s="41" t="s">
        <v>9</v>
      </c>
      <c r="E10" s="22"/>
      <c r="F10" s="46" t="str">
        <f>VLOOKUP(D10,SE!$A$1:$B$8,2,FALSE)</f>
        <v>-</v>
      </c>
      <c r="G10" s="54" t="str">
        <f t="shared" ref="G10:G27" si="3">IF(E10="","",E10*F10)</f>
        <v/>
      </c>
      <c r="H10" s="54" t="str">
        <f t="shared" si="0"/>
        <v/>
      </c>
      <c r="I10" s="70" t="str">
        <f t="shared" si="1"/>
        <v/>
      </c>
      <c r="J10" s="33" t="e">
        <f t="shared" si="2"/>
        <v>#VALUE!</v>
      </c>
    </row>
    <row r="11" spans="2:10" x14ac:dyDescent="0.35">
      <c r="B11" s="20"/>
      <c r="C11" s="41" t="s">
        <v>9</v>
      </c>
      <c r="D11" s="41" t="s">
        <v>9</v>
      </c>
      <c r="E11" s="22"/>
      <c r="F11" s="46" t="str">
        <f>VLOOKUP(D11,SE!$A$1:$B$8,2,FALSE)</f>
        <v>-</v>
      </c>
      <c r="G11" s="54" t="str">
        <f t="shared" si="3"/>
        <v/>
      </c>
      <c r="H11" s="54" t="str">
        <f t="shared" si="0"/>
        <v/>
      </c>
      <c r="I11" s="70" t="str">
        <f t="shared" si="1"/>
        <v/>
      </c>
      <c r="J11" s="33" t="e">
        <f t="shared" si="2"/>
        <v>#VALUE!</v>
      </c>
    </row>
    <row r="12" spans="2:10" x14ac:dyDescent="0.35">
      <c r="B12" s="20"/>
      <c r="C12" s="41" t="s">
        <v>9</v>
      </c>
      <c r="D12" s="41" t="s">
        <v>9</v>
      </c>
      <c r="E12" s="22"/>
      <c r="F12" s="46" t="str">
        <f>VLOOKUP(D12,SE!$A$1:$B$8,2,FALSE)</f>
        <v>-</v>
      </c>
      <c r="G12" s="54" t="str">
        <f t="shared" si="3"/>
        <v/>
      </c>
      <c r="H12" s="54" t="str">
        <f t="shared" si="0"/>
        <v/>
      </c>
      <c r="I12" s="70" t="str">
        <f t="shared" si="1"/>
        <v/>
      </c>
      <c r="J12" s="33" t="e">
        <f t="shared" si="2"/>
        <v>#VALUE!</v>
      </c>
    </row>
    <row r="13" spans="2:10" x14ac:dyDescent="0.35">
      <c r="B13" s="20"/>
      <c r="C13" s="41" t="s">
        <v>9</v>
      </c>
      <c r="D13" s="41" t="s">
        <v>9</v>
      </c>
      <c r="E13" s="22"/>
      <c r="F13" s="46" t="str">
        <f>VLOOKUP(D13,SE!$A$1:$B$8,2,FALSE)</f>
        <v>-</v>
      </c>
      <c r="G13" s="54" t="str">
        <f t="shared" si="3"/>
        <v/>
      </c>
      <c r="H13" s="54" t="str">
        <f t="shared" si="0"/>
        <v/>
      </c>
      <c r="I13" s="70" t="str">
        <f t="shared" si="1"/>
        <v/>
      </c>
      <c r="J13" s="33" t="e">
        <f t="shared" si="2"/>
        <v>#VALUE!</v>
      </c>
    </row>
    <row r="14" spans="2:10" x14ac:dyDescent="0.35">
      <c r="B14" s="20"/>
      <c r="C14" s="41" t="s">
        <v>9</v>
      </c>
      <c r="D14" s="41" t="s">
        <v>9</v>
      </c>
      <c r="E14" s="22"/>
      <c r="F14" s="46" t="str">
        <f>VLOOKUP(D14,SE!$A$1:$B$8,2,FALSE)</f>
        <v>-</v>
      </c>
      <c r="G14" s="54" t="str">
        <f t="shared" si="3"/>
        <v/>
      </c>
      <c r="H14" s="54" t="str">
        <f t="shared" si="0"/>
        <v/>
      </c>
      <c r="I14" s="70" t="str">
        <f t="shared" si="1"/>
        <v/>
      </c>
      <c r="J14" s="33" t="e">
        <f t="shared" si="2"/>
        <v>#VALUE!</v>
      </c>
    </row>
    <row r="15" spans="2:10" x14ac:dyDescent="0.35">
      <c r="B15" s="20"/>
      <c r="C15" s="41" t="s">
        <v>9</v>
      </c>
      <c r="D15" s="41" t="s">
        <v>9</v>
      </c>
      <c r="E15" s="22"/>
      <c r="F15" s="46" t="str">
        <f>VLOOKUP(D15,SE!$A$1:$B$8,2,FALSE)</f>
        <v>-</v>
      </c>
      <c r="G15" s="54" t="str">
        <f t="shared" si="3"/>
        <v/>
      </c>
      <c r="H15" s="54" t="str">
        <f t="shared" si="0"/>
        <v/>
      </c>
      <c r="I15" s="70" t="str">
        <f t="shared" si="1"/>
        <v/>
      </c>
      <c r="J15" s="33" t="e">
        <f t="shared" si="2"/>
        <v>#VALUE!</v>
      </c>
    </row>
    <row r="16" spans="2:10" x14ac:dyDescent="0.35">
      <c r="B16" s="20"/>
      <c r="C16" s="41" t="s">
        <v>9</v>
      </c>
      <c r="D16" s="41" t="s">
        <v>9</v>
      </c>
      <c r="E16" s="22"/>
      <c r="F16" s="46" t="str">
        <f>VLOOKUP(D16,SE!$A$1:$B$8,2,FALSE)</f>
        <v>-</v>
      </c>
      <c r="G16" s="54" t="str">
        <f t="shared" si="3"/>
        <v/>
      </c>
      <c r="H16" s="54" t="str">
        <f t="shared" si="0"/>
        <v/>
      </c>
      <c r="I16" s="70" t="str">
        <f t="shared" si="1"/>
        <v/>
      </c>
      <c r="J16" s="33" t="e">
        <f t="shared" si="2"/>
        <v>#VALUE!</v>
      </c>
    </row>
    <row r="17" spans="2:10" x14ac:dyDescent="0.35">
      <c r="B17" s="20"/>
      <c r="C17" s="41" t="s">
        <v>9</v>
      </c>
      <c r="D17" s="41" t="s">
        <v>9</v>
      </c>
      <c r="E17" s="22"/>
      <c r="F17" s="46" t="str">
        <f>VLOOKUP(D17,SE!$A$1:$B$8,2,FALSE)</f>
        <v>-</v>
      </c>
      <c r="G17" s="54" t="str">
        <f t="shared" si="3"/>
        <v/>
      </c>
      <c r="H17" s="54" t="str">
        <f t="shared" si="0"/>
        <v/>
      </c>
      <c r="I17" s="70" t="str">
        <f t="shared" si="1"/>
        <v/>
      </c>
      <c r="J17" s="33" t="e">
        <f t="shared" si="2"/>
        <v>#VALUE!</v>
      </c>
    </row>
    <row r="18" spans="2:10" x14ac:dyDescent="0.35">
      <c r="B18" s="20"/>
      <c r="C18" s="41" t="s">
        <v>9</v>
      </c>
      <c r="D18" s="41" t="s">
        <v>9</v>
      </c>
      <c r="E18" s="22"/>
      <c r="F18" s="46" t="str">
        <f>VLOOKUP(D18,SE!$A$1:$B$8,2,FALSE)</f>
        <v>-</v>
      </c>
      <c r="G18" s="54" t="str">
        <f t="shared" si="3"/>
        <v/>
      </c>
      <c r="H18" s="54" t="str">
        <f t="shared" si="0"/>
        <v/>
      </c>
      <c r="I18" s="70" t="str">
        <f t="shared" si="1"/>
        <v/>
      </c>
      <c r="J18" s="33" t="e">
        <f t="shared" si="2"/>
        <v>#VALUE!</v>
      </c>
    </row>
    <row r="19" spans="2:10" x14ac:dyDescent="0.35">
      <c r="B19" s="20"/>
      <c r="C19" s="41" t="s">
        <v>9</v>
      </c>
      <c r="D19" s="41" t="s">
        <v>9</v>
      </c>
      <c r="E19" s="22"/>
      <c r="F19" s="46" t="str">
        <f>VLOOKUP(D19,SE!$A$1:$B$8,2,FALSE)</f>
        <v>-</v>
      </c>
      <c r="G19" s="54" t="str">
        <f t="shared" si="3"/>
        <v/>
      </c>
      <c r="H19" s="54" t="str">
        <f t="shared" si="0"/>
        <v/>
      </c>
      <c r="I19" s="70" t="str">
        <f t="shared" si="1"/>
        <v/>
      </c>
      <c r="J19" s="33" t="e">
        <f t="shared" si="2"/>
        <v>#VALUE!</v>
      </c>
    </row>
    <row r="20" spans="2:10" x14ac:dyDescent="0.35">
      <c r="B20" s="20"/>
      <c r="C20" s="41" t="s">
        <v>9</v>
      </c>
      <c r="D20" s="41" t="s">
        <v>9</v>
      </c>
      <c r="E20" s="22"/>
      <c r="F20" s="46" t="str">
        <f>VLOOKUP(D20,SE!$A$1:$B$8,2,FALSE)</f>
        <v>-</v>
      </c>
      <c r="G20" s="54" t="str">
        <f t="shared" si="3"/>
        <v/>
      </c>
      <c r="H20" s="54" t="str">
        <f t="shared" si="0"/>
        <v/>
      </c>
      <c r="I20" s="70" t="str">
        <f t="shared" si="1"/>
        <v/>
      </c>
      <c r="J20" s="33" t="e">
        <f t="shared" si="2"/>
        <v>#VALUE!</v>
      </c>
    </row>
    <row r="21" spans="2:10" x14ac:dyDescent="0.35">
      <c r="B21" s="20"/>
      <c r="C21" s="41" t="s">
        <v>9</v>
      </c>
      <c r="D21" s="41" t="s">
        <v>9</v>
      </c>
      <c r="E21" s="22"/>
      <c r="F21" s="46" t="str">
        <f>VLOOKUP(D21,SE!$A$1:$B$8,2,FALSE)</f>
        <v>-</v>
      </c>
      <c r="G21" s="54" t="str">
        <f t="shared" si="3"/>
        <v/>
      </c>
      <c r="H21" s="54" t="str">
        <f t="shared" si="0"/>
        <v/>
      </c>
      <c r="I21" s="70" t="str">
        <f t="shared" si="1"/>
        <v/>
      </c>
      <c r="J21" s="33" t="e">
        <f t="shared" si="2"/>
        <v>#VALUE!</v>
      </c>
    </row>
    <row r="22" spans="2:10" x14ac:dyDescent="0.35">
      <c r="B22" s="20"/>
      <c r="C22" s="41" t="s">
        <v>9</v>
      </c>
      <c r="D22" s="41" t="s">
        <v>9</v>
      </c>
      <c r="E22" s="22"/>
      <c r="F22" s="46" t="str">
        <f>VLOOKUP(D22,SE!$A$1:$B$8,2,FALSE)</f>
        <v>-</v>
      </c>
      <c r="G22" s="54" t="str">
        <f t="shared" si="3"/>
        <v/>
      </c>
      <c r="H22" s="54" t="str">
        <f t="shared" si="0"/>
        <v/>
      </c>
      <c r="I22" s="70" t="str">
        <f t="shared" si="1"/>
        <v/>
      </c>
      <c r="J22" s="33" t="e">
        <f t="shared" si="2"/>
        <v>#VALUE!</v>
      </c>
    </row>
    <row r="23" spans="2:10" x14ac:dyDescent="0.35">
      <c r="B23" s="20"/>
      <c r="C23" s="41" t="s">
        <v>9</v>
      </c>
      <c r="D23" s="41" t="s">
        <v>9</v>
      </c>
      <c r="E23" s="22"/>
      <c r="F23" s="46" t="str">
        <f>VLOOKUP(D23,SE!$A$1:$B$8,2,FALSE)</f>
        <v>-</v>
      </c>
      <c r="G23" s="54" t="str">
        <f t="shared" si="3"/>
        <v/>
      </c>
      <c r="H23" s="54" t="str">
        <f t="shared" si="0"/>
        <v/>
      </c>
      <c r="I23" s="70" t="str">
        <f t="shared" si="1"/>
        <v/>
      </c>
      <c r="J23" s="33" t="e">
        <f t="shared" si="2"/>
        <v>#VALUE!</v>
      </c>
    </row>
    <row r="24" spans="2:10" x14ac:dyDescent="0.35">
      <c r="B24" s="20"/>
      <c r="C24" s="41" t="s">
        <v>9</v>
      </c>
      <c r="D24" s="41" t="s">
        <v>9</v>
      </c>
      <c r="E24" s="22"/>
      <c r="F24" s="46" t="str">
        <f>VLOOKUP(D24,SE!$A$1:$B$8,2,FALSE)</f>
        <v>-</v>
      </c>
      <c r="G24" s="54" t="str">
        <f t="shared" si="3"/>
        <v/>
      </c>
      <c r="H24" s="54" t="str">
        <f t="shared" si="0"/>
        <v/>
      </c>
      <c r="I24" s="70" t="str">
        <f t="shared" si="1"/>
        <v/>
      </c>
      <c r="J24" s="33" t="e">
        <f t="shared" si="2"/>
        <v>#VALUE!</v>
      </c>
    </row>
    <row r="25" spans="2:10" x14ac:dyDescent="0.35">
      <c r="B25" s="20"/>
      <c r="C25" s="41" t="s">
        <v>9</v>
      </c>
      <c r="D25" s="41" t="s">
        <v>9</v>
      </c>
      <c r="E25" s="22"/>
      <c r="F25" s="46" t="str">
        <f>VLOOKUP(D25,SE!$A$1:$B$8,2,FALSE)</f>
        <v>-</v>
      </c>
      <c r="G25" s="54" t="str">
        <f t="shared" si="3"/>
        <v/>
      </c>
      <c r="H25" s="54" t="str">
        <f t="shared" si="0"/>
        <v/>
      </c>
      <c r="I25" s="70" t="str">
        <f t="shared" si="1"/>
        <v/>
      </c>
      <c r="J25" s="33" t="e">
        <f t="shared" si="2"/>
        <v>#VALUE!</v>
      </c>
    </row>
    <row r="26" spans="2:10" x14ac:dyDescent="0.35">
      <c r="B26" s="20"/>
      <c r="C26" s="41" t="s">
        <v>9</v>
      </c>
      <c r="D26" s="41" t="s">
        <v>9</v>
      </c>
      <c r="E26" s="22"/>
      <c r="F26" s="46" t="str">
        <f>VLOOKUP(D26,SE!$A$1:$B$8,2,FALSE)</f>
        <v>-</v>
      </c>
      <c r="G26" s="54" t="str">
        <f t="shared" si="3"/>
        <v/>
      </c>
      <c r="H26" s="54" t="str">
        <f t="shared" si="0"/>
        <v/>
      </c>
      <c r="I26" s="70" t="str">
        <f t="shared" si="1"/>
        <v/>
      </c>
      <c r="J26" s="33" t="e">
        <f t="shared" si="2"/>
        <v>#VALUE!</v>
      </c>
    </row>
    <row r="27" spans="2:10" ht="15" thickBot="1" x14ac:dyDescent="0.4">
      <c r="B27" s="20"/>
      <c r="C27" s="42" t="s">
        <v>9</v>
      </c>
      <c r="D27" s="43" t="s">
        <v>9</v>
      </c>
      <c r="E27" s="23"/>
      <c r="F27" s="47" t="str">
        <f>VLOOKUP(D27,SE!$A$1:$B$8,2,FALSE)</f>
        <v>-</v>
      </c>
      <c r="G27" s="55" t="str">
        <f t="shared" si="3"/>
        <v/>
      </c>
      <c r="H27" s="56" t="str">
        <f t="shared" si="0"/>
        <v/>
      </c>
      <c r="I27" s="72" t="str">
        <f t="shared" si="1"/>
        <v/>
      </c>
      <c r="J27" s="33" t="e">
        <f t="shared" si="2"/>
        <v>#VALUE!</v>
      </c>
    </row>
    <row r="28" spans="2:10" ht="15.5" thickTop="1" thickBot="1" x14ac:dyDescent="0.4">
      <c r="B28" s="13"/>
      <c r="C28" s="44" t="s">
        <v>12</v>
      </c>
      <c r="D28" s="44" t="s">
        <v>14</v>
      </c>
      <c r="E28" s="24"/>
      <c r="F28" s="48"/>
      <c r="G28" s="57">
        <f>SUM(G8:G27)*0.4</f>
        <v>0</v>
      </c>
      <c r="H28" s="57">
        <f t="shared" ref="H28" si="4">G28*0.8</f>
        <v>0</v>
      </c>
      <c r="I28" s="73">
        <v>80</v>
      </c>
      <c r="J28" s="34">
        <f t="shared" si="2"/>
        <v>0</v>
      </c>
    </row>
    <row r="29" spans="2:10" ht="15" thickBot="1" x14ac:dyDescent="0.4">
      <c r="B29" s="13"/>
      <c r="E29" s="6"/>
      <c r="F29" s="66" t="s">
        <v>7</v>
      </c>
      <c r="G29" s="58">
        <f t="shared" ref="G29" si="5">SUM(G8:G28)</f>
        <v>0</v>
      </c>
      <c r="H29" s="59">
        <f>SUM(H8:H28)</f>
        <v>0</v>
      </c>
      <c r="I29" s="65"/>
      <c r="J29" s="35">
        <f t="shared" si="2"/>
        <v>0</v>
      </c>
    </row>
    <row r="30" spans="2:10" x14ac:dyDescent="0.35">
      <c r="B30" s="13"/>
      <c r="E30" s="6"/>
    </row>
    <row r="31" spans="2:10" x14ac:dyDescent="0.35">
      <c r="B31" s="13"/>
      <c r="D31" s="1"/>
      <c r="E31" s="6"/>
    </row>
    <row r="32" spans="2:10" ht="58" x14ac:dyDescent="0.35">
      <c r="B32" s="32" t="s">
        <v>26</v>
      </c>
      <c r="C32" s="40" t="s">
        <v>0</v>
      </c>
      <c r="D32" s="40" t="s">
        <v>3</v>
      </c>
      <c r="E32" s="21" t="s">
        <v>1</v>
      </c>
      <c r="F32" s="45" t="s">
        <v>2</v>
      </c>
      <c r="G32" s="52" t="s">
        <v>8</v>
      </c>
      <c r="H32" s="53" t="s">
        <v>17</v>
      </c>
      <c r="I32" s="60" t="s">
        <v>13</v>
      </c>
      <c r="J32" s="21" t="s">
        <v>34</v>
      </c>
    </row>
    <row r="33" spans="2:10" x14ac:dyDescent="0.35">
      <c r="B33" s="20"/>
      <c r="C33" s="41" t="s">
        <v>9</v>
      </c>
      <c r="D33" s="41" t="s">
        <v>9</v>
      </c>
      <c r="E33" s="29"/>
      <c r="F33" s="46" t="str">
        <f>VLOOKUP(D33,SE!$A$1:$B$8,2,FALSE)</f>
        <v>-</v>
      </c>
      <c r="G33" s="54" t="str">
        <f>IF(E33="","",E33*F33)</f>
        <v/>
      </c>
      <c r="H33" s="54" t="str">
        <f>IF(E33="","",G33*I33/100)</f>
        <v/>
      </c>
      <c r="I33" s="70" t="str">
        <f>IF(E33="","",80)</f>
        <v/>
      </c>
      <c r="J33" s="33" t="e">
        <f>ROUND((G33-H33),2)</f>
        <v>#VALUE!</v>
      </c>
    </row>
    <row r="34" spans="2:10" x14ac:dyDescent="0.35">
      <c r="B34" s="20"/>
      <c r="C34" s="41" t="s">
        <v>9</v>
      </c>
      <c r="D34" s="41" t="s">
        <v>9</v>
      </c>
      <c r="E34" s="29"/>
      <c r="F34" s="46" t="str">
        <f>VLOOKUP(D34,SE!$A$1:$B$8,2,FALSE)</f>
        <v>-</v>
      </c>
      <c r="G34" s="54" t="str">
        <f>IF(E34="","",E34*F34)</f>
        <v/>
      </c>
      <c r="H34" s="54" t="str">
        <f t="shared" ref="H34:H52" si="6">IF(E34="","",G34*I34/100)</f>
        <v/>
      </c>
      <c r="I34" s="70" t="str">
        <f t="shared" ref="I34:I52" si="7">IF(E34="","",80)</f>
        <v/>
      </c>
      <c r="J34" s="33" t="e">
        <f t="shared" ref="J34:J54" si="8">ROUND((G34-H34),2)</f>
        <v>#VALUE!</v>
      </c>
    </row>
    <row r="35" spans="2:10" x14ac:dyDescent="0.35">
      <c r="B35" s="20"/>
      <c r="C35" s="41" t="s">
        <v>9</v>
      </c>
      <c r="D35" s="41" t="s">
        <v>9</v>
      </c>
      <c r="E35" s="29"/>
      <c r="F35" s="46" t="str">
        <f>VLOOKUP(D35,SE!$A$1:$B$8,2,FALSE)</f>
        <v>-</v>
      </c>
      <c r="G35" s="54" t="str">
        <f t="shared" ref="G35:G52" si="9">IF(E35="","",E35*F35)</f>
        <v/>
      </c>
      <c r="H35" s="54" t="str">
        <f t="shared" si="6"/>
        <v/>
      </c>
      <c r="I35" s="70" t="str">
        <f t="shared" si="7"/>
        <v/>
      </c>
      <c r="J35" s="33" t="e">
        <f t="shared" si="8"/>
        <v>#VALUE!</v>
      </c>
    </row>
    <row r="36" spans="2:10" x14ac:dyDescent="0.35">
      <c r="B36" s="20"/>
      <c r="C36" s="41" t="s">
        <v>9</v>
      </c>
      <c r="D36" s="41" t="s">
        <v>9</v>
      </c>
      <c r="E36" s="29"/>
      <c r="F36" s="46" t="str">
        <f>VLOOKUP(D36,SE!$A$1:$B$8,2,FALSE)</f>
        <v>-</v>
      </c>
      <c r="G36" s="54" t="str">
        <f t="shared" si="9"/>
        <v/>
      </c>
      <c r="H36" s="54" t="str">
        <f t="shared" si="6"/>
        <v/>
      </c>
      <c r="I36" s="70" t="str">
        <f t="shared" si="7"/>
        <v/>
      </c>
      <c r="J36" s="33" t="e">
        <f t="shared" si="8"/>
        <v>#VALUE!</v>
      </c>
    </row>
    <row r="37" spans="2:10" x14ac:dyDescent="0.35">
      <c r="B37" s="20"/>
      <c r="C37" s="41" t="s">
        <v>9</v>
      </c>
      <c r="D37" s="41" t="s">
        <v>9</v>
      </c>
      <c r="E37" s="29"/>
      <c r="F37" s="46" t="str">
        <f>VLOOKUP(D37,SE!$A$1:$B$8,2,FALSE)</f>
        <v>-</v>
      </c>
      <c r="G37" s="54" t="str">
        <f t="shared" si="9"/>
        <v/>
      </c>
      <c r="H37" s="54" t="str">
        <f t="shared" si="6"/>
        <v/>
      </c>
      <c r="I37" s="70" t="str">
        <f t="shared" si="7"/>
        <v/>
      </c>
      <c r="J37" s="33" t="e">
        <f t="shared" si="8"/>
        <v>#VALUE!</v>
      </c>
    </row>
    <row r="38" spans="2:10" x14ac:dyDescent="0.35">
      <c r="B38" s="20"/>
      <c r="C38" s="50" t="s">
        <v>9</v>
      </c>
      <c r="D38" s="51" t="s">
        <v>9</v>
      </c>
      <c r="E38" s="29"/>
      <c r="F38" s="49" t="str">
        <f>VLOOKUP(D38,SE!$A$1:$B$8,2,FALSE)</f>
        <v>-</v>
      </c>
      <c r="G38" s="56" t="str">
        <f t="shared" si="9"/>
        <v/>
      </c>
      <c r="H38" s="56" t="str">
        <f t="shared" si="6"/>
        <v/>
      </c>
      <c r="I38" s="71" t="str">
        <f t="shared" si="7"/>
        <v/>
      </c>
      <c r="J38" s="33" t="e">
        <f t="shared" si="8"/>
        <v>#VALUE!</v>
      </c>
    </row>
    <row r="39" spans="2:10" x14ac:dyDescent="0.35">
      <c r="B39" s="20"/>
      <c r="C39" s="50" t="s">
        <v>9</v>
      </c>
      <c r="D39" s="51" t="s">
        <v>9</v>
      </c>
      <c r="E39" s="29"/>
      <c r="F39" s="49" t="str">
        <f>VLOOKUP(D39,SE!$A$1:$B$8,2,FALSE)</f>
        <v>-</v>
      </c>
      <c r="G39" s="56" t="str">
        <f t="shared" si="9"/>
        <v/>
      </c>
      <c r="H39" s="56" t="str">
        <f t="shared" si="6"/>
        <v/>
      </c>
      <c r="I39" s="71" t="str">
        <f t="shared" si="7"/>
        <v/>
      </c>
      <c r="J39" s="33" t="e">
        <f t="shared" si="8"/>
        <v>#VALUE!</v>
      </c>
    </row>
    <row r="40" spans="2:10" x14ac:dyDescent="0.35">
      <c r="B40" s="20"/>
      <c r="C40" s="50" t="s">
        <v>9</v>
      </c>
      <c r="D40" s="51" t="s">
        <v>9</v>
      </c>
      <c r="E40" s="29"/>
      <c r="F40" s="49" t="str">
        <f>VLOOKUP(D40,SE!$A$1:$B$8,2,FALSE)</f>
        <v>-</v>
      </c>
      <c r="G40" s="56" t="str">
        <f t="shared" si="9"/>
        <v/>
      </c>
      <c r="H40" s="56" t="str">
        <f t="shared" si="6"/>
        <v/>
      </c>
      <c r="I40" s="71" t="str">
        <f t="shared" si="7"/>
        <v/>
      </c>
      <c r="J40" s="33" t="e">
        <f t="shared" si="8"/>
        <v>#VALUE!</v>
      </c>
    </row>
    <row r="41" spans="2:10" x14ac:dyDescent="0.35">
      <c r="B41" s="20"/>
      <c r="C41" s="50" t="s">
        <v>9</v>
      </c>
      <c r="D41" s="51" t="s">
        <v>9</v>
      </c>
      <c r="E41" s="29"/>
      <c r="F41" s="49" t="str">
        <f>VLOOKUP(D41,SE!$A$1:$B$8,2,FALSE)</f>
        <v>-</v>
      </c>
      <c r="G41" s="56" t="str">
        <f t="shared" si="9"/>
        <v/>
      </c>
      <c r="H41" s="56" t="str">
        <f t="shared" si="6"/>
        <v/>
      </c>
      <c r="I41" s="71" t="str">
        <f t="shared" si="7"/>
        <v/>
      </c>
      <c r="J41" s="33" t="e">
        <f t="shared" si="8"/>
        <v>#VALUE!</v>
      </c>
    </row>
    <row r="42" spans="2:10" x14ac:dyDescent="0.35">
      <c r="B42" s="20"/>
      <c r="C42" s="50" t="s">
        <v>9</v>
      </c>
      <c r="D42" s="51" t="s">
        <v>9</v>
      </c>
      <c r="E42" s="29"/>
      <c r="F42" s="49" t="str">
        <f>VLOOKUP(D42,SE!$A$1:$B$8,2,FALSE)</f>
        <v>-</v>
      </c>
      <c r="G42" s="56" t="str">
        <f t="shared" si="9"/>
        <v/>
      </c>
      <c r="H42" s="56" t="str">
        <f t="shared" si="6"/>
        <v/>
      </c>
      <c r="I42" s="71" t="str">
        <f t="shared" si="7"/>
        <v/>
      </c>
      <c r="J42" s="33" t="e">
        <f t="shared" si="8"/>
        <v>#VALUE!</v>
      </c>
    </row>
    <row r="43" spans="2:10" x14ac:dyDescent="0.35">
      <c r="B43" s="20"/>
      <c r="C43" s="50" t="s">
        <v>9</v>
      </c>
      <c r="D43" s="51" t="s">
        <v>9</v>
      </c>
      <c r="E43" s="29"/>
      <c r="F43" s="49" t="str">
        <f>VLOOKUP(D43,SE!$A$1:$B$8,2,FALSE)</f>
        <v>-</v>
      </c>
      <c r="G43" s="56" t="str">
        <f t="shared" si="9"/>
        <v/>
      </c>
      <c r="H43" s="56" t="str">
        <f t="shared" si="6"/>
        <v/>
      </c>
      <c r="I43" s="71" t="str">
        <f t="shared" si="7"/>
        <v/>
      </c>
      <c r="J43" s="33" t="e">
        <f t="shared" si="8"/>
        <v>#VALUE!</v>
      </c>
    </row>
    <row r="44" spans="2:10" x14ac:dyDescent="0.35">
      <c r="B44" s="20"/>
      <c r="C44" s="50" t="s">
        <v>9</v>
      </c>
      <c r="D44" s="51" t="s">
        <v>9</v>
      </c>
      <c r="E44" s="29"/>
      <c r="F44" s="49" t="str">
        <f>VLOOKUP(D44,SE!$A$1:$B$8,2,FALSE)</f>
        <v>-</v>
      </c>
      <c r="G44" s="56" t="str">
        <f t="shared" si="9"/>
        <v/>
      </c>
      <c r="H44" s="56" t="str">
        <f t="shared" si="6"/>
        <v/>
      </c>
      <c r="I44" s="71" t="str">
        <f t="shared" si="7"/>
        <v/>
      </c>
      <c r="J44" s="33" t="e">
        <f t="shared" si="8"/>
        <v>#VALUE!</v>
      </c>
    </row>
    <row r="45" spans="2:10" x14ac:dyDescent="0.35">
      <c r="B45" s="20"/>
      <c r="C45" s="50" t="s">
        <v>9</v>
      </c>
      <c r="D45" s="51" t="s">
        <v>9</v>
      </c>
      <c r="E45" s="29"/>
      <c r="F45" s="49" t="str">
        <f>VLOOKUP(D45,SE!$A$1:$B$8,2,FALSE)</f>
        <v>-</v>
      </c>
      <c r="G45" s="56" t="str">
        <f t="shared" si="9"/>
        <v/>
      </c>
      <c r="H45" s="56" t="str">
        <f t="shared" si="6"/>
        <v/>
      </c>
      <c r="I45" s="71" t="str">
        <f t="shared" si="7"/>
        <v/>
      </c>
      <c r="J45" s="33" t="e">
        <f t="shared" si="8"/>
        <v>#VALUE!</v>
      </c>
    </row>
    <row r="46" spans="2:10" x14ac:dyDescent="0.35">
      <c r="B46" s="20"/>
      <c r="C46" s="50" t="s">
        <v>9</v>
      </c>
      <c r="D46" s="51" t="s">
        <v>9</v>
      </c>
      <c r="E46" s="29"/>
      <c r="F46" s="49" t="str">
        <f>VLOOKUP(D46,SE!$A$1:$B$8,2,FALSE)</f>
        <v>-</v>
      </c>
      <c r="G46" s="56" t="str">
        <f t="shared" si="9"/>
        <v/>
      </c>
      <c r="H46" s="56" t="str">
        <f t="shared" si="6"/>
        <v/>
      </c>
      <c r="I46" s="71" t="str">
        <f t="shared" si="7"/>
        <v/>
      </c>
      <c r="J46" s="33" t="e">
        <f t="shared" si="8"/>
        <v>#VALUE!</v>
      </c>
    </row>
    <row r="47" spans="2:10" x14ac:dyDescent="0.35">
      <c r="B47" s="20"/>
      <c r="C47" s="50" t="s">
        <v>9</v>
      </c>
      <c r="D47" s="51" t="s">
        <v>9</v>
      </c>
      <c r="E47" s="29"/>
      <c r="F47" s="49" t="str">
        <f>VLOOKUP(D47,SE!$A$1:$B$8,2,FALSE)</f>
        <v>-</v>
      </c>
      <c r="G47" s="56" t="str">
        <f t="shared" si="9"/>
        <v/>
      </c>
      <c r="H47" s="56" t="str">
        <f t="shared" si="6"/>
        <v/>
      </c>
      <c r="I47" s="71" t="str">
        <f t="shared" si="7"/>
        <v/>
      </c>
      <c r="J47" s="33" t="e">
        <f t="shared" si="8"/>
        <v>#VALUE!</v>
      </c>
    </row>
    <row r="48" spans="2:10" x14ac:dyDescent="0.35">
      <c r="B48" s="20"/>
      <c r="C48" s="50" t="s">
        <v>9</v>
      </c>
      <c r="D48" s="51" t="s">
        <v>9</v>
      </c>
      <c r="E48" s="29"/>
      <c r="F48" s="49" t="str">
        <f>VLOOKUP(D48,SE!$A$1:$B$8,2,FALSE)</f>
        <v>-</v>
      </c>
      <c r="G48" s="56" t="str">
        <f t="shared" si="9"/>
        <v/>
      </c>
      <c r="H48" s="56" t="str">
        <f t="shared" si="6"/>
        <v/>
      </c>
      <c r="I48" s="71" t="str">
        <f t="shared" si="7"/>
        <v/>
      </c>
      <c r="J48" s="33" t="e">
        <f t="shared" si="8"/>
        <v>#VALUE!</v>
      </c>
    </row>
    <row r="49" spans="2:10" x14ac:dyDescent="0.35">
      <c r="B49" s="20"/>
      <c r="C49" s="50" t="s">
        <v>9</v>
      </c>
      <c r="D49" s="51" t="s">
        <v>9</v>
      </c>
      <c r="E49" s="29"/>
      <c r="F49" s="49" t="str">
        <f>VLOOKUP(D49,SE!$A$1:$B$8,2,FALSE)</f>
        <v>-</v>
      </c>
      <c r="G49" s="56" t="str">
        <f t="shared" si="9"/>
        <v/>
      </c>
      <c r="H49" s="56" t="str">
        <f t="shared" si="6"/>
        <v/>
      </c>
      <c r="I49" s="71" t="str">
        <f t="shared" si="7"/>
        <v/>
      </c>
      <c r="J49" s="33" t="e">
        <f t="shared" si="8"/>
        <v>#VALUE!</v>
      </c>
    </row>
    <row r="50" spans="2:10" x14ac:dyDescent="0.35">
      <c r="B50" s="20"/>
      <c r="C50" s="50" t="s">
        <v>9</v>
      </c>
      <c r="D50" s="51" t="s">
        <v>9</v>
      </c>
      <c r="E50" s="29"/>
      <c r="F50" s="49" t="str">
        <f>VLOOKUP(D50,SE!$A$1:$B$8,2,FALSE)</f>
        <v>-</v>
      </c>
      <c r="G50" s="56" t="str">
        <f t="shared" si="9"/>
        <v/>
      </c>
      <c r="H50" s="56" t="str">
        <f t="shared" si="6"/>
        <v/>
      </c>
      <c r="I50" s="71" t="str">
        <f t="shared" si="7"/>
        <v/>
      </c>
      <c r="J50" s="33" t="e">
        <f t="shared" si="8"/>
        <v>#VALUE!</v>
      </c>
    </row>
    <row r="51" spans="2:10" x14ac:dyDescent="0.35">
      <c r="B51" s="20"/>
      <c r="C51" s="50" t="s">
        <v>9</v>
      </c>
      <c r="D51" s="51" t="s">
        <v>9</v>
      </c>
      <c r="E51" s="29"/>
      <c r="F51" s="49" t="str">
        <f>VLOOKUP(D51,SE!$A$1:$B$8,2,FALSE)</f>
        <v>-</v>
      </c>
      <c r="G51" s="56" t="str">
        <f t="shared" si="9"/>
        <v/>
      </c>
      <c r="H51" s="56" t="str">
        <f t="shared" si="6"/>
        <v/>
      </c>
      <c r="I51" s="71" t="str">
        <f t="shared" si="7"/>
        <v/>
      </c>
      <c r="J51" s="33" t="e">
        <f t="shared" si="8"/>
        <v>#VALUE!</v>
      </c>
    </row>
    <row r="52" spans="2:10" ht="15" thickBot="1" x14ac:dyDescent="0.4">
      <c r="B52" s="20"/>
      <c r="C52" s="42" t="s">
        <v>9</v>
      </c>
      <c r="D52" s="43" t="s">
        <v>9</v>
      </c>
      <c r="E52" s="30"/>
      <c r="F52" s="47" t="str">
        <f>VLOOKUP(D52,SE!$A$1:$B$8,2,FALSE)</f>
        <v>-</v>
      </c>
      <c r="G52" s="55" t="str">
        <f t="shared" si="9"/>
        <v/>
      </c>
      <c r="H52" s="56" t="str">
        <f t="shared" si="6"/>
        <v/>
      </c>
      <c r="I52" s="72" t="str">
        <f t="shared" si="7"/>
        <v/>
      </c>
      <c r="J52" s="33" t="e">
        <f t="shared" si="8"/>
        <v>#VALUE!</v>
      </c>
    </row>
    <row r="53" spans="2:10" ht="15.5" thickTop="1" thickBot="1" x14ac:dyDescent="0.4">
      <c r="B53" s="13"/>
      <c r="C53" s="44" t="s">
        <v>12</v>
      </c>
      <c r="D53" s="44" t="s">
        <v>14</v>
      </c>
      <c r="E53" s="24"/>
      <c r="F53" s="48"/>
      <c r="G53" s="57">
        <f>SUM(G33:G52)*0.4</f>
        <v>0</v>
      </c>
      <c r="H53" s="57">
        <f t="shared" ref="H53" si="10">G53*0.8</f>
        <v>0</v>
      </c>
      <c r="I53" s="73">
        <v>80</v>
      </c>
      <c r="J53" s="34">
        <f t="shared" si="8"/>
        <v>0</v>
      </c>
    </row>
    <row r="54" spans="2:10" ht="15" thickBot="1" x14ac:dyDescent="0.4">
      <c r="E54" s="8"/>
      <c r="F54" s="67" t="s">
        <v>7</v>
      </c>
      <c r="G54" s="58">
        <f t="shared" ref="G54" si="11">SUM(G33:G53)</f>
        <v>0</v>
      </c>
      <c r="H54" s="59">
        <f>SUM(H33:H53)</f>
        <v>0</v>
      </c>
      <c r="I54" s="65"/>
      <c r="J54" s="35">
        <f t="shared" si="8"/>
        <v>0</v>
      </c>
    </row>
    <row r="55" spans="2:10" x14ac:dyDescent="0.35">
      <c r="E55" s="8"/>
      <c r="F55" s="10"/>
      <c r="G55" s="11"/>
      <c r="H55" s="10"/>
      <c r="I55" s="10"/>
    </row>
    <row r="56" spans="2:10" x14ac:dyDescent="0.35">
      <c r="E56" s="6"/>
    </row>
    <row r="57" spans="2:10" x14ac:dyDescent="0.35">
      <c r="E57" s="6"/>
    </row>
    <row r="58" spans="2:10" x14ac:dyDescent="0.35">
      <c r="B58" s="17" t="s">
        <v>30</v>
      </c>
      <c r="C58" s="10"/>
      <c r="D58" s="10"/>
      <c r="E58" s="10"/>
    </row>
    <row r="59" spans="2:10" ht="43.5" x14ac:dyDescent="0.35">
      <c r="B59" s="68" t="s">
        <v>22</v>
      </c>
      <c r="C59" s="68" t="s">
        <v>32</v>
      </c>
      <c r="D59" s="68" t="s">
        <v>8</v>
      </c>
      <c r="E59" s="68" t="s">
        <v>23</v>
      </c>
      <c r="F59" s="21" t="s">
        <v>34</v>
      </c>
    </row>
    <row r="60" spans="2:10" x14ac:dyDescent="0.35">
      <c r="B60" s="69">
        <f>SUM(G33:G52)+SUM(G8:G27)</f>
        <v>0</v>
      </c>
      <c r="C60" s="69">
        <f>G53+G28</f>
        <v>0</v>
      </c>
      <c r="D60" s="69">
        <f>G54+G29</f>
        <v>0</v>
      </c>
      <c r="E60" s="69">
        <f>H29+H54</f>
        <v>0</v>
      </c>
      <c r="F60" s="31">
        <f>J29+J54</f>
        <v>0</v>
      </c>
    </row>
  </sheetData>
  <protectedRanges>
    <protectedRange sqref="E8:E27 E33:E52" name="Število ur"/>
    <protectedRange sqref="B8:B27 B33:B52" name="upravičenec"/>
  </protectedRanges>
  <mergeCells count="1">
    <mergeCell ref="B6:C6"/>
  </mergeCells>
  <dataValidations count="4">
    <dataValidation type="list" allowBlank="1" showInputMessage="1" showErrorMessage="1" sqref="C28 C53" xr:uid="{B344D987-CCBE-4CD5-83A1-AC0F5E14D9D0}">
      <mc:AlternateContent xmlns:x12ac="http://schemas.microsoft.com/office/spreadsheetml/2011/1/ac" xmlns:mc="http://schemas.openxmlformats.org/markup-compatibility/2006">
        <mc:Choice Requires="x12ac">
          <x12ac:list>"PRS - PREOSTALI STROŠKI, KI NISO STROŠKI OSEBJA (40 %)"</x12ac:list>
        </mc:Choice>
        <mc:Fallback>
          <formula1>"PRS - PREOSTALI STROŠKI, KI NISO STROŠKI OSEBJA (40 %)"</formula1>
        </mc:Fallback>
      </mc:AlternateContent>
    </dataValidation>
    <dataValidation type="list" allowBlank="1" showInputMessage="1" showErrorMessage="1" sqref="D8:D27 D33:D52" xr:uid="{1729FF8B-2D95-41B3-9B81-577408340F8A}">
      <formula1>"IZBERI, Vodenje in koordinacija, Strokovna in tehnična pomoč, Izvajanje neindustrijske dejavnosti, Prostovoljsko delo - organizacisko, Prostovoljsko delo - vsebinsko, Prostovoljsko delo - drugo"</formula1>
    </dataValidation>
    <dataValidation type="list" allowBlank="1" showInputMessage="1" showErrorMessage="1" sqref="C8:C27 C33:C52" xr:uid="{1D73A430-C84D-4E45-95E6-E7F4B221AB96}">
      <formula1>"IZBERI, NSO - NEPOSREDNI STROŠKI OSEBJA"</formula1>
    </dataValidation>
    <dataValidation type="list" allowBlank="1" showInputMessage="1" showErrorMessage="1" sqref="D28 D53" xr:uid="{8E6953EB-1000-42BC-9FD7-38A1E9734C8A}">
      <formula1>"Preostale projektne aktivnosti"</formula1>
    </dataValidation>
  </dataValidations>
  <pageMargins left="0.7" right="0.7" top="0.75" bottom="0.75" header="0.3" footer="0.3"/>
  <pageSetup paperSize="9" scale="46" fitToWidth="0" orientation="landscape" r:id="rId1"/>
  <headerFooter>
    <oddHeader>&amp;L&amp;G</oddHeader>
  </headerFooter>
  <rowBreaks count="1" manualBreakCount="1">
    <brk id="30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0FFB6-15AC-477B-9916-7AB7D43D5371}">
  <sheetPr codeName="List7">
    <pageSetUpPr fitToPage="1"/>
  </sheetPr>
  <dimension ref="B2:J60"/>
  <sheetViews>
    <sheetView tabSelected="1" zoomScale="85" zoomScaleNormal="85" workbookViewId="0">
      <selection activeCell="G7" sqref="G7:I29"/>
    </sheetView>
  </sheetViews>
  <sheetFormatPr defaultRowHeight="14.5" x14ac:dyDescent="0.35"/>
  <cols>
    <col min="1" max="1" width="4" customWidth="1"/>
    <col min="2" max="2" width="51.81640625" customWidth="1"/>
    <col min="3" max="3" width="55" customWidth="1"/>
    <col min="4" max="4" width="38.7265625" customWidth="1"/>
    <col min="5" max="5" width="18.81640625" customWidth="1"/>
    <col min="6" max="6" width="12.7265625" customWidth="1"/>
    <col min="7" max="7" width="15.81640625" style="1" customWidth="1"/>
    <col min="8" max="8" width="18.26953125" customWidth="1"/>
    <col min="9" max="9" width="16.54296875" customWidth="1"/>
    <col min="10" max="10" width="15" customWidth="1"/>
  </cols>
  <sheetData>
    <row r="2" spans="2:10" ht="26" x14ac:dyDescent="0.6">
      <c r="B2" s="7" t="s">
        <v>36</v>
      </c>
    </row>
    <row r="6" spans="2:10" ht="15.75" customHeight="1" x14ac:dyDescent="0.45">
      <c r="B6" s="15" t="s">
        <v>27</v>
      </c>
      <c r="C6" s="16"/>
    </row>
    <row r="7" spans="2:10" ht="58" x14ac:dyDescent="0.35">
      <c r="B7" s="32" t="s">
        <v>25</v>
      </c>
      <c r="C7" s="40" t="s">
        <v>0</v>
      </c>
      <c r="D7" s="40" t="s">
        <v>3</v>
      </c>
      <c r="E7" s="21" t="s">
        <v>1</v>
      </c>
      <c r="F7" s="45" t="s">
        <v>2</v>
      </c>
      <c r="G7" s="52" t="s">
        <v>8</v>
      </c>
      <c r="H7" s="53" t="s">
        <v>17</v>
      </c>
      <c r="I7" s="60" t="s">
        <v>13</v>
      </c>
      <c r="J7" s="21" t="s">
        <v>34</v>
      </c>
    </row>
    <row r="8" spans="2:10" x14ac:dyDescent="0.35">
      <c r="B8" s="20"/>
      <c r="C8" s="41" t="s">
        <v>9</v>
      </c>
      <c r="D8" s="41" t="s">
        <v>9</v>
      </c>
      <c r="E8" s="22"/>
      <c r="F8" s="46" t="str">
        <f>VLOOKUP(D8,SE!$A$1:$B$8,2,FALSE)</f>
        <v>-</v>
      </c>
      <c r="G8" s="54" t="str">
        <f>IF(E8="","",E8*F8)</f>
        <v/>
      </c>
      <c r="H8" s="54" t="str">
        <f>IF(E8="","",G8*I8/100)</f>
        <v/>
      </c>
      <c r="I8" s="70" t="str">
        <f>IF(E8="","",80)</f>
        <v/>
      </c>
      <c r="J8" s="37" t="e">
        <f>ROUND((G8-H8),2)</f>
        <v>#VALUE!</v>
      </c>
    </row>
    <row r="9" spans="2:10" x14ac:dyDescent="0.35">
      <c r="B9" s="20"/>
      <c r="C9" s="41" t="s">
        <v>9</v>
      </c>
      <c r="D9" s="41" t="s">
        <v>9</v>
      </c>
      <c r="E9" s="22"/>
      <c r="F9" s="46" t="str">
        <f>VLOOKUP(D9,SE!$A$1:$B$8,2,FALSE)</f>
        <v>-</v>
      </c>
      <c r="G9" s="54" t="str">
        <f>IF(E9="","",E9*F9)</f>
        <v/>
      </c>
      <c r="H9" s="54" t="str">
        <f t="shared" ref="H9:H27" si="0">IF(E9="","",G9*I9/100)</f>
        <v/>
      </c>
      <c r="I9" s="70" t="str">
        <f t="shared" ref="I9:I27" si="1">IF(E9="","",80)</f>
        <v/>
      </c>
      <c r="J9" s="37" t="e">
        <f t="shared" ref="J9:J29" si="2">ROUND((G9-H9),2)</f>
        <v>#VALUE!</v>
      </c>
    </row>
    <row r="10" spans="2:10" x14ac:dyDescent="0.35">
      <c r="B10" s="20"/>
      <c r="C10" s="41" t="s">
        <v>9</v>
      </c>
      <c r="D10" s="41" t="s">
        <v>9</v>
      </c>
      <c r="E10" s="22"/>
      <c r="F10" s="46" t="str">
        <f>VLOOKUP(D10,SE!$A$1:$B$8,2,FALSE)</f>
        <v>-</v>
      </c>
      <c r="G10" s="54" t="str">
        <f t="shared" ref="G10:G27" si="3">IF(E10="","",E10*F10)</f>
        <v/>
      </c>
      <c r="H10" s="54" t="str">
        <f t="shared" si="0"/>
        <v/>
      </c>
      <c r="I10" s="70" t="str">
        <f t="shared" si="1"/>
        <v/>
      </c>
      <c r="J10" s="37" t="e">
        <f t="shared" si="2"/>
        <v>#VALUE!</v>
      </c>
    </row>
    <row r="11" spans="2:10" x14ac:dyDescent="0.35">
      <c r="B11" s="20"/>
      <c r="C11" s="41" t="s">
        <v>9</v>
      </c>
      <c r="D11" s="41" t="s">
        <v>9</v>
      </c>
      <c r="E11" s="22"/>
      <c r="F11" s="46" t="str">
        <f>VLOOKUP(D11,SE!$A$1:$B$8,2,FALSE)</f>
        <v>-</v>
      </c>
      <c r="G11" s="54" t="str">
        <f t="shared" si="3"/>
        <v/>
      </c>
      <c r="H11" s="54" t="str">
        <f t="shared" si="0"/>
        <v/>
      </c>
      <c r="I11" s="70" t="str">
        <f t="shared" si="1"/>
        <v/>
      </c>
      <c r="J11" s="37" t="e">
        <f t="shared" si="2"/>
        <v>#VALUE!</v>
      </c>
    </row>
    <row r="12" spans="2:10" x14ac:dyDescent="0.35">
      <c r="B12" s="20"/>
      <c r="C12" s="41" t="s">
        <v>9</v>
      </c>
      <c r="D12" s="41" t="s">
        <v>9</v>
      </c>
      <c r="E12" s="22"/>
      <c r="F12" s="46" t="str">
        <f>VLOOKUP(D12,SE!$A$1:$B$8,2,FALSE)</f>
        <v>-</v>
      </c>
      <c r="G12" s="54" t="str">
        <f t="shared" si="3"/>
        <v/>
      </c>
      <c r="H12" s="54" t="str">
        <f t="shared" si="0"/>
        <v/>
      </c>
      <c r="I12" s="70" t="str">
        <f t="shared" si="1"/>
        <v/>
      </c>
      <c r="J12" s="37" t="e">
        <f t="shared" si="2"/>
        <v>#VALUE!</v>
      </c>
    </row>
    <row r="13" spans="2:10" x14ac:dyDescent="0.35">
      <c r="B13" s="20"/>
      <c r="C13" s="41" t="s">
        <v>9</v>
      </c>
      <c r="D13" s="41" t="s">
        <v>9</v>
      </c>
      <c r="E13" s="22"/>
      <c r="F13" s="46" t="str">
        <f>VLOOKUP(D13,SE!$A$1:$B$8,2,FALSE)</f>
        <v>-</v>
      </c>
      <c r="G13" s="54" t="str">
        <f t="shared" si="3"/>
        <v/>
      </c>
      <c r="H13" s="54" t="str">
        <f t="shared" si="0"/>
        <v/>
      </c>
      <c r="I13" s="70" t="str">
        <f t="shared" si="1"/>
        <v/>
      </c>
      <c r="J13" s="37" t="e">
        <f t="shared" si="2"/>
        <v>#VALUE!</v>
      </c>
    </row>
    <row r="14" spans="2:10" x14ac:dyDescent="0.35">
      <c r="B14" s="20"/>
      <c r="C14" s="41" t="s">
        <v>9</v>
      </c>
      <c r="D14" s="41" t="s">
        <v>9</v>
      </c>
      <c r="E14" s="22"/>
      <c r="F14" s="46" t="str">
        <f>VLOOKUP(D14,SE!$A$1:$B$8,2,FALSE)</f>
        <v>-</v>
      </c>
      <c r="G14" s="54" t="str">
        <f t="shared" si="3"/>
        <v/>
      </c>
      <c r="H14" s="54" t="str">
        <f t="shared" si="0"/>
        <v/>
      </c>
      <c r="I14" s="70" t="str">
        <f t="shared" si="1"/>
        <v/>
      </c>
      <c r="J14" s="37" t="e">
        <f t="shared" si="2"/>
        <v>#VALUE!</v>
      </c>
    </row>
    <row r="15" spans="2:10" x14ac:dyDescent="0.35">
      <c r="B15" s="20"/>
      <c r="C15" s="41" t="s">
        <v>9</v>
      </c>
      <c r="D15" s="41" t="s">
        <v>9</v>
      </c>
      <c r="E15" s="22"/>
      <c r="F15" s="46" t="str">
        <f>VLOOKUP(D15,SE!$A$1:$B$8,2,FALSE)</f>
        <v>-</v>
      </c>
      <c r="G15" s="54" t="str">
        <f t="shared" si="3"/>
        <v/>
      </c>
      <c r="H15" s="54" t="str">
        <f t="shared" si="0"/>
        <v/>
      </c>
      <c r="I15" s="70" t="str">
        <f t="shared" si="1"/>
        <v/>
      </c>
      <c r="J15" s="37" t="e">
        <f t="shared" si="2"/>
        <v>#VALUE!</v>
      </c>
    </row>
    <row r="16" spans="2:10" x14ac:dyDescent="0.35">
      <c r="B16" s="20"/>
      <c r="C16" s="41" t="s">
        <v>9</v>
      </c>
      <c r="D16" s="41" t="s">
        <v>9</v>
      </c>
      <c r="E16" s="22"/>
      <c r="F16" s="46" t="str">
        <f>VLOOKUP(D16,SE!$A$1:$B$8,2,FALSE)</f>
        <v>-</v>
      </c>
      <c r="G16" s="54" t="str">
        <f t="shared" si="3"/>
        <v/>
      </c>
      <c r="H16" s="54" t="str">
        <f t="shared" si="0"/>
        <v/>
      </c>
      <c r="I16" s="70" t="str">
        <f t="shared" si="1"/>
        <v/>
      </c>
      <c r="J16" s="37" t="e">
        <f t="shared" si="2"/>
        <v>#VALUE!</v>
      </c>
    </row>
    <row r="17" spans="2:10" x14ac:dyDescent="0.35">
      <c r="B17" s="20"/>
      <c r="C17" s="41" t="s">
        <v>9</v>
      </c>
      <c r="D17" s="41" t="s">
        <v>9</v>
      </c>
      <c r="E17" s="22"/>
      <c r="F17" s="46" t="str">
        <f>VLOOKUP(D17,SE!$A$1:$B$8,2,FALSE)</f>
        <v>-</v>
      </c>
      <c r="G17" s="54" t="str">
        <f t="shared" si="3"/>
        <v/>
      </c>
      <c r="H17" s="54" t="str">
        <f t="shared" si="0"/>
        <v/>
      </c>
      <c r="I17" s="70" t="str">
        <f t="shared" si="1"/>
        <v/>
      </c>
      <c r="J17" s="37" t="e">
        <f t="shared" si="2"/>
        <v>#VALUE!</v>
      </c>
    </row>
    <row r="18" spans="2:10" x14ac:dyDescent="0.35">
      <c r="B18" s="20"/>
      <c r="C18" s="41" t="s">
        <v>9</v>
      </c>
      <c r="D18" s="41" t="s">
        <v>9</v>
      </c>
      <c r="E18" s="22"/>
      <c r="F18" s="46" t="str">
        <f>VLOOKUP(D18,SE!$A$1:$B$8,2,FALSE)</f>
        <v>-</v>
      </c>
      <c r="G18" s="54" t="str">
        <f t="shared" si="3"/>
        <v/>
      </c>
      <c r="H18" s="54" t="str">
        <f t="shared" si="0"/>
        <v/>
      </c>
      <c r="I18" s="70" t="str">
        <f t="shared" si="1"/>
        <v/>
      </c>
      <c r="J18" s="37" t="e">
        <f t="shared" si="2"/>
        <v>#VALUE!</v>
      </c>
    </row>
    <row r="19" spans="2:10" x14ac:dyDescent="0.35">
      <c r="B19" s="20"/>
      <c r="C19" s="41" t="s">
        <v>9</v>
      </c>
      <c r="D19" s="41" t="s">
        <v>9</v>
      </c>
      <c r="E19" s="22"/>
      <c r="F19" s="46" t="str">
        <f>VLOOKUP(D19,SE!$A$1:$B$8,2,FALSE)</f>
        <v>-</v>
      </c>
      <c r="G19" s="54" t="str">
        <f t="shared" si="3"/>
        <v/>
      </c>
      <c r="H19" s="54" t="str">
        <f t="shared" si="0"/>
        <v/>
      </c>
      <c r="I19" s="70" t="str">
        <f t="shared" si="1"/>
        <v/>
      </c>
      <c r="J19" s="37" t="e">
        <f t="shared" si="2"/>
        <v>#VALUE!</v>
      </c>
    </row>
    <row r="20" spans="2:10" x14ac:dyDescent="0.35">
      <c r="B20" s="20"/>
      <c r="C20" s="41" t="s">
        <v>9</v>
      </c>
      <c r="D20" s="41" t="s">
        <v>9</v>
      </c>
      <c r="E20" s="22"/>
      <c r="F20" s="46" t="str">
        <f>VLOOKUP(D20,SE!$A$1:$B$8,2,FALSE)</f>
        <v>-</v>
      </c>
      <c r="G20" s="54" t="str">
        <f t="shared" si="3"/>
        <v/>
      </c>
      <c r="H20" s="54" t="str">
        <f t="shared" si="0"/>
        <v/>
      </c>
      <c r="I20" s="70" t="str">
        <f t="shared" si="1"/>
        <v/>
      </c>
      <c r="J20" s="37" t="e">
        <f t="shared" si="2"/>
        <v>#VALUE!</v>
      </c>
    </row>
    <row r="21" spans="2:10" x14ac:dyDescent="0.35">
      <c r="B21" s="20"/>
      <c r="C21" s="41" t="s">
        <v>9</v>
      </c>
      <c r="D21" s="41" t="s">
        <v>9</v>
      </c>
      <c r="E21" s="22"/>
      <c r="F21" s="46" t="str">
        <f>VLOOKUP(D21,SE!$A$1:$B$8,2,FALSE)</f>
        <v>-</v>
      </c>
      <c r="G21" s="54" t="str">
        <f t="shared" si="3"/>
        <v/>
      </c>
      <c r="H21" s="54" t="str">
        <f t="shared" si="0"/>
        <v/>
      </c>
      <c r="I21" s="70" t="str">
        <f t="shared" si="1"/>
        <v/>
      </c>
      <c r="J21" s="37" t="e">
        <f t="shared" si="2"/>
        <v>#VALUE!</v>
      </c>
    </row>
    <row r="22" spans="2:10" x14ac:dyDescent="0.35">
      <c r="B22" s="20"/>
      <c r="C22" s="41" t="s">
        <v>9</v>
      </c>
      <c r="D22" s="41" t="s">
        <v>9</v>
      </c>
      <c r="E22" s="22"/>
      <c r="F22" s="46" t="str">
        <f>VLOOKUP(D22,SE!$A$1:$B$8,2,FALSE)</f>
        <v>-</v>
      </c>
      <c r="G22" s="54" t="str">
        <f t="shared" si="3"/>
        <v/>
      </c>
      <c r="H22" s="54" t="str">
        <f t="shared" si="0"/>
        <v/>
      </c>
      <c r="I22" s="70" t="str">
        <f t="shared" si="1"/>
        <v/>
      </c>
      <c r="J22" s="37" t="e">
        <f t="shared" si="2"/>
        <v>#VALUE!</v>
      </c>
    </row>
    <row r="23" spans="2:10" x14ac:dyDescent="0.35">
      <c r="B23" s="20"/>
      <c r="C23" s="41" t="s">
        <v>9</v>
      </c>
      <c r="D23" s="41" t="s">
        <v>9</v>
      </c>
      <c r="E23" s="22"/>
      <c r="F23" s="46" t="str">
        <f>VLOOKUP(D23,SE!$A$1:$B$8,2,FALSE)</f>
        <v>-</v>
      </c>
      <c r="G23" s="54" t="str">
        <f t="shared" si="3"/>
        <v/>
      </c>
      <c r="H23" s="54" t="str">
        <f t="shared" si="0"/>
        <v/>
      </c>
      <c r="I23" s="70" t="str">
        <f t="shared" si="1"/>
        <v/>
      </c>
      <c r="J23" s="37" t="e">
        <f t="shared" si="2"/>
        <v>#VALUE!</v>
      </c>
    </row>
    <row r="24" spans="2:10" x14ac:dyDescent="0.35">
      <c r="B24" s="20"/>
      <c r="C24" s="41" t="s">
        <v>9</v>
      </c>
      <c r="D24" s="41" t="s">
        <v>9</v>
      </c>
      <c r="E24" s="22"/>
      <c r="F24" s="46" t="str">
        <f>VLOOKUP(D24,SE!$A$1:$B$8,2,FALSE)</f>
        <v>-</v>
      </c>
      <c r="G24" s="54" t="str">
        <f t="shared" si="3"/>
        <v/>
      </c>
      <c r="H24" s="54" t="str">
        <f t="shared" si="0"/>
        <v/>
      </c>
      <c r="I24" s="70" t="str">
        <f t="shared" si="1"/>
        <v/>
      </c>
      <c r="J24" s="37" t="e">
        <f t="shared" si="2"/>
        <v>#VALUE!</v>
      </c>
    </row>
    <row r="25" spans="2:10" x14ac:dyDescent="0.35">
      <c r="B25" s="20"/>
      <c r="C25" s="41" t="s">
        <v>9</v>
      </c>
      <c r="D25" s="41" t="s">
        <v>9</v>
      </c>
      <c r="E25" s="22"/>
      <c r="F25" s="46" t="str">
        <f>VLOOKUP(D25,SE!$A$1:$B$8,2,FALSE)</f>
        <v>-</v>
      </c>
      <c r="G25" s="54" t="str">
        <f t="shared" si="3"/>
        <v/>
      </c>
      <c r="H25" s="54" t="str">
        <f t="shared" si="0"/>
        <v/>
      </c>
      <c r="I25" s="70" t="str">
        <f t="shared" si="1"/>
        <v/>
      </c>
      <c r="J25" s="37" t="e">
        <f t="shared" si="2"/>
        <v>#VALUE!</v>
      </c>
    </row>
    <row r="26" spans="2:10" x14ac:dyDescent="0.35">
      <c r="B26" s="20"/>
      <c r="C26" s="41" t="s">
        <v>9</v>
      </c>
      <c r="D26" s="41" t="s">
        <v>9</v>
      </c>
      <c r="E26" s="22"/>
      <c r="F26" s="46" t="str">
        <f>VLOOKUP(D26,SE!$A$1:$B$8,2,FALSE)</f>
        <v>-</v>
      </c>
      <c r="G26" s="54" t="str">
        <f t="shared" si="3"/>
        <v/>
      </c>
      <c r="H26" s="54" t="str">
        <f t="shared" si="0"/>
        <v/>
      </c>
      <c r="I26" s="70" t="str">
        <f t="shared" si="1"/>
        <v/>
      </c>
      <c r="J26" s="37" t="e">
        <f t="shared" si="2"/>
        <v>#VALUE!</v>
      </c>
    </row>
    <row r="27" spans="2:10" ht="15" thickBot="1" x14ac:dyDescent="0.4">
      <c r="B27" s="20"/>
      <c r="C27" s="42" t="s">
        <v>9</v>
      </c>
      <c r="D27" s="43" t="s">
        <v>9</v>
      </c>
      <c r="E27" s="23"/>
      <c r="F27" s="47" t="str">
        <f>VLOOKUP(D27,SE!$A$1:$B$8,2,FALSE)</f>
        <v>-</v>
      </c>
      <c r="G27" s="55" t="str">
        <f t="shared" si="3"/>
        <v/>
      </c>
      <c r="H27" s="56" t="str">
        <f t="shared" si="0"/>
        <v/>
      </c>
      <c r="I27" s="72" t="str">
        <f t="shared" si="1"/>
        <v/>
      </c>
      <c r="J27" s="37" t="e">
        <f t="shared" si="2"/>
        <v>#VALUE!</v>
      </c>
    </row>
    <row r="28" spans="2:10" ht="15.5" thickTop="1" thickBot="1" x14ac:dyDescent="0.4">
      <c r="B28" s="13"/>
      <c r="C28" s="44" t="s">
        <v>12</v>
      </c>
      <c r="D28" s="44" t="s">
        <v>14</v>
      </c>
      <c r="E28" s="24"/>
      <c r="F28" s="48"/>
      <c r="G28" s="57">
        <f>SUM(G8:G27)*0.4</f>
        <v>0</v>
      </c>
      <c r="H28" s="57">
        <f t="shared" ref="H28" si="4">G28*0.8</f>
        <v>0</v>
      </c>
      <c r="I28" s="73">
        <v>80</v>
      </c>
      <c r="J28" s="38">
        <f t="shared" si="2"/>
        <v>0</v>
      </c>
    </row>
    <row r="29" spans="2:10" ht="15" thickBot="1" x14ac:dyDescent="0.4">
      <c r="B29" s="13"/>
      <c r="E29" s="6"/>
      <c r="F29" s="66" t="s">
        <v>7</v>
      </c>
      <c r="G29" s="58">
        <f t="shared" ref="G29" si="5">SUM(G8:G28)</f>
        <v>0</v>
      </c>
      <c r="H29" s="59">
        <f>SUM(H8:H28)</f>
        <v>0</v>
      </c>
      <c r="I29" s="65"/>
      <c r="J29" s="39">
        <f t="shared" si="2"/>
        <v>0</v>
      </c>
    </row>
    <row r="30" spans="2:10" x14ac:dyDescent="0.35">
      <c r="B30" s="13"/>
      <c r="E30" s="6"/>
    </row>
    <row r="31" spans="2:10" x14ac:dyDescent="0.35">
      <c r="B31" s="13"/>
      <c r="D31" s="1"/>
      <c r="E31" s="6"/>
    </row>
    <row r="32" spans="2:10" ht="58" x14ac:dyDescent="0.35">
      <c r="B32" s="32" t="s">
        <v>26</v>
      </c>
      <c r="C32" s="40" t="s">
        <v>0</v>
      </c>
      <c r="D32" s="40" t="s">
        <v>3</v>
      </c>
      <c r="E32" s="21" t="s">
        <v>1</v>
      </c>
      <c r="F32" s="45" t="s">
        <v>2</v>
      </c>
      <c r="G32" s="52" t="s">
        <v>8</v>
      </c>
      <c r="H32" s="53" t="s">
        <v>17</v>
      </c>
      <c r="I32" s="60" t="s">
        <v>13</v>
      </c>
      <c r="J32" s="21" t="s">
        <v>34</v>
      </c>
    </row>
    <row r="33" spans="2:10" x14ac:dyDescent="0.35">
      <c r="B33" s="20"/>
      <c r="C33" s="41" t="s">
        <v>9</v>
      </c>
      <c r="D33" s="41" t="s">
        <v>9</v>
      </c>
      <c r="E33" s="29"/>
      <c r="F33" s="46" t="str">
        <f>VLOOKUP(D33,SE!$A$1:$B$8,2,FALSE)</f>
        <v>-</v>
      </c>
      <c r="G33" s="54" t="str">
        <f>IF(E33="","",E33*F33)</f>
        <v/>
      </c>
      <c r="H33" s="54" t="str">
        <f>IF(E33="","",G33*I33/100)</f>
        <v/>
      </c>
      <c r="I33" s="70" t="str">
        <f>IF(E33="","",80)</f>
        <v/>
      </c>
      <c r="J33" s="33" t="e">
        <f>ROUND((G33-H33),2)</f>
        <v>#VALUE!</v>
      </c>
    </row>
    <row r="34" spans="2:10" x14ac:dyDescent="0.35">
      <c r="B34" s="20"/>
      <c r="C34" s="41" t="s">
        <v>9</v>
      </c>
      <c r="D34" s="41" t="s">
        <v>9</v>
      </c>
      <c r="E34" s="29"/>
      <c r="F34" s="46" t="str">
        <f>VLOOKUP(D34,SE!$A$1:$B$8,2,FALSE)</f>
        <v>-</v>
      </c>
      <c r="G34" s="54" t="str">
        <f>IF(E34="","",E34*F34)</f>
        <v/>
      </c>
      <c r="H34" s="54" t="str">
        <f t="shared" ref="H34:H52" si="6">IF(E34="","",G34*I34/100)</f>
        <v/>
      </c>
      <c r="I34" s="70" t="str">
        <f t="shared" ref="I34:I52" si="7">IF(E34="","",80)</f>
        <v/>
      </c>
      <c r="J34" s="33" t="e">
        <f t="shared" ref="J34:J54" si="8">ROUND((G34-H34),2)</f>
        <v>#VALUE!</v>
      </c>
    </row>
    <row r="35" spans="2:10" x14ac:dyDescent="0.35">
      <c r="B35" s="20"/>
      <c r="C35" s="41" t="s">
        <v>9</v>
      </c>
      <c r="D35" s="41" t="s">
        <v>9</v>
      </c>
      <c r="E35" s="29"/>
      <c r="F35" s="46" t="str">
        <f>VLOOKUP(D35,SE!$A$1:$B$8,2,FALSE)</f>
        <v>-</v>
      </c>
      <c r="G35" s="54" t="str">
        <f t="shared" ref="G35:G52" si="9">IF(E35="","",E35*F35)</f>
        <v/>
      </c>
      <c r="H35" s="54" t="str">
        <f t="shared" si="6"/>
        <v/>
      </c>
      <c r="I35" s="70" t="str">
        <f t="shared" si="7"/>
        <v/>
      </c>
      <c r="J35" s="33" t="e">
        <f t="shared" si="8"/>
        <v>#VALUE!</v>
      </c>
    </row>
    <row r="36" spans="2:10" x14ac:dyDescent="0.35">
      <c r="B36" s="20"/>
      <c r="C36" s="41" t="s">
        <v>9</v>
      </c>
      <c r="D36" s="41" t="s">
        <v>9</v>
      </c>
      <c r="E36" s="29"/>
      <c r="F36" s="46" t="str">
        <f>VLOOKUP(D36,SE!$A$1:$B$8,2,FALSE)</f>
        <v>-</v>
      </c>
      <c r="G36" s="54" t="str">
        <f t="shared" si="9"/>
        <v/>
      </c>
      <c r="H36" s="54" t="str">
        <f t="shared" si="6"/>
        <v/>
      </c>
      <c r="I36" s="70" t="str">
        <f t="shared" si="7"/>
        <v/>
      </c>
      <c r="J36" s="33" t="e">
        <f t="shared" si="8"/>
        <v>#VALUE!</v>
      </c>
    </row>
    <row r="37" spans="2:10" x14ac:dyDescent="0.35">
      <c r="B37" s="20"/>
      <c r="C37" s="41" t="s">
        <v>9</v>
      </c>
      <c r="D37" s="41" t="s">
        <v>9</v>
      </c>
      <c r="E37" s="29"/>
      <c r="F37" s="46" t="str">
        <f>VLOOKUP(D37,SE!$A$1:$B$8,2,FALSE)</f>
        <v>-</v>
      </c>
      <c r="G37" s="54" t="str">
        <f t="shared" si="9"/>
        <v/>
      </c>
      <c r="H37" s="54" t="str">
        <f t="shared" si="6"/>
        <v/>
      </c>
      <c r="I37" s="70" t="str">
        <f t="shared" si="7"/>
        <v/>
      </c>
      <c r="J37" s="33" t="e">
        <f t="shared" si="8"/>
        <v>#VALUE!</v>
      </c>
    </row>
    <row r="38" spans="2:10" x14ac:dyDescent="0.35">
      <c r="B38" s="20"/>
      <c r="C38" s="50" t="s">
        <v>9</v>
      </c>
      <c r="D38" s="51" t="s">
        <v>9</v>
      </c>
      <c r="E38" s="29"/>
      <c r="F38" s="49" t="str">
        <f>VLOOKUP(D38,SE!$A$1:$B$8,2,FALSE)</f>
        <v>-</v>
      </c>
      <c r="G38" s="56" t="str">
        <f t="shared" si="9"/>
        <v/>
      </c>
      <c r="H38" s="56" t="str">
        <f t="shared" si="6"/>
        <v/>
      </c>
      <c r="I38" s="71" t="str">
        <f t="shared" si="7"/>
        <v/>
      </c>
      <c r="J38" s="33" t="e">
        <f t="shared" si="8"/>
        <v>#VALUE!</v>
      </c>
    </row>
    <row r="39" spans="2:10" x14ac:dyDescent="0.35">
      <c r="B39" s="20"/>
      <c r="C39" s="50" t="s">
        <v>9</v>
      </c>
      <c r="D39" s="51" t="s">
        <v>9</v>
      </c>
      <c r="E39" s="29"/>
      <c r="F39" s="49" t="str">
        <f>VLOOKUP(D39,SE!$A$1:$B$8,2,FALSE)</f>
        <v>-</v>
      </c>
      <c r="G39" s="56" t="str">
        <f t="shared" si="9"/>
        <v/>
      </c>
      <c r="H39" s="56" t="str">
        <f t="shared" si="6"/>
        <v/>
      </c>
      <c r="I39" s="71" t="str">
        <f t="shared" si="7"/>
        <v/>
      </c>
      <c r="J39" s="33" t="e">
        <f t="shared" si="8"/>
        <v>#VALUE!</v>
      </c>
    </row>
    <row r="40" spans="2:10" x14ac:dyDescent="0.35">
      <c r="B40" s="20"/>
      <c r="C40" s="50" t="s">
        <v>9</v>
      </c>
      <c r="D40" s="51" t="s">
        <v>9</v>
      </c>
      <c r="E40" s="29"/>
      <c r="F40" s="49" t="str">
        <f>VLOOKUP(D40,SE!$A$1:$B$8,2,FALSE)</f>
        <v>-</v>
      </c>
      <c r="G40" s="56" t="str">
        <f t="shared" si="9"/>
        <v/>
      </c>
      <c r="H40" s="56" t="str">
        <f t="shared" si="6"/>
        <v/>
      </c>
      <c r="I40" s="71" t="str">
        <f t="shared" si="7"/>
        <v/>
      </c>
      <c r="J40" s="33" t="e">
        <f t="shared" si="8"/>
        <v>#VALUE!</v>
      </c>
    </row>
    <row r="41" spans="2:10" x14ac:dyDescent="0.35">
      <c r="B41" s="20"/>
      <c r="C41" s="50" t="s">
        <v>9</v>
      </c>
      <c r="D41" s="51" t="s">
        <v>9</v>
      </c>
      <c r="E41" s="29"/>
      <c r="F41" s="49" t="str">
        <f>VLOOKUP(D41,SE!$A$1:$B$8,2,FALSE)</f>
        <v>-</v>
      </c>
      <c r="G41" s="56" t="str">
        <f t="shared" si="9"/>
        <v/>
      </c>
      <c r="H41" s="56" t="str">
        <f t="shared" si="6"/>
        <v/>
      </c>
      <c r="I41" s="71" t="str">
        <f t="shared" si="7"/>
        <v/>
      </c>
      <c r="J41" s="33" t="e">
        <f t="shared" si="8"/>
        <v>#VALUE!</v>
      </c>
    </row>
    <row r="42" spans="2:10" x14ac:dyDescent="0.35">
      <c r="B42" s="20"/>
      <c r="C42" s="50" t="s">
        <v>9</v>
      </c>
      <c r="D42" s="51" t="s">
        <v>9</v>
      </c>
      <c r="E42" s="29"/>
      <c r="F42" s="49" t="str">
        <f>VLOOKUP(D42,SE!$A$1:$B$8,2,FALSE)</f>
        <v>-</v>
      </c>
      <c r="G42" s="56" t="str">
        <f t="shared" si="9"/>
        <v/>
      </c>
      <c r="H42" s="56" t="str">
        <f t="shared" si="6"/>
        <v/>
      </c>
      <c r="I42" s="71" t="str">
        <f t="shared" si="7"/>
        <v/>
      </c>
      <c r="J42" s="33" t="e">
        <f t="shared" si="8"/>
        <v>#VALUE!</v>
      </c>
    </row>
    <row r="43" spans="2:10" x14ac:dyDescent="0.35">
      <c r="B43" s="20"/>
      <c r="C43" s="50" t="s">
        <v>9</v>
      </c>
      <c r="D43" s="51" t="s">
        <v>9</v>
      </c>
      <c r="E43" s="29"/>
      <c r="F43" s="49" t="str">
        <f>VLOOKUP(D43,SE!$A$1:$B$8,2,FALSE)</f>
        <v>-</v>
      </c>
      <c r="G43" s="56" t="str">
        <f t="shared" si="9"/>
        <v/>
      </c>
      <c r="H43" s="56" t="str">
        <f t="shared" si="6"/>
        <v/>
      </c>
      <c r="I43" s="71" t="str">
        <f t="shared" si="7"/>
        <v/>
      </c>
      <c r="J43" s="33" t="e">
        <f t="shared" si="8"/>
        <v>#VALUE!</v>
      </c>
    </row>
    <row r="44" spans="2:10" x14ac:dyDescent="0.35">
      <c r="B44" s="20"/>
      <c r="C44" s="50" t="s">
        <v>9</v>
      </c>
      <c r="D44" s="51" t="s">
        <v>9</v>
      </c>
      <c r="E44" s="29"/>
      <c r="F44" s="49" t="str">
        <f>VLOOKUP(D44,SE!$A$1:$B$8,2,FALSE)</f>
        <v>-</v>
      </c>
      <c r="G44" s="56" t="str">
        <f t="shared" si="9"/>
        <v/>
      </c>
      <c r="H44" s="56" t="str">
        <f t="shared" si="6"/>
        <v/>
      </c>
      <c r="I44" s="71" t="str">
        <f t="shared" si="7"/>
        <v/>
      </c>
      <c r="J44" s="33" t="e">
        <f t="shared" si="8"/>
        <v>#VALUE!</v>
      </c>
    </row>
    <row r="45" spans="2:10" x14ac:dyDescent="0.35">
      <c r="B45" s="20"/>
      <c r="C45" s="50" t="s">
        <v>9</v>
      </c>
      <c r="D45" s="51" t="s">
        <v>9</v>
      </c>
      <c r="E45" s="29"/>
      <c r="F45" s="49" t="str">
        <f>VLOOKUP(D45,SE!$A$1:$B$8,2,FALSE)</f>
        <v>-</v>
      </c>
      <c r="G45" s="56" t="str">
        <f t="shared" si="9"/>
        <v/>
      </c>
      <c r="H45" s="56" t="str">
        <f t="shared" si="6"/>
        <v/>
      </c>
      <c r="I45" s="71" t="str">
        <f t="shared" si="7"/>
        <v/>
      </c>
      <c r="J45" s="33" t="e">
        <f t="shared" si="8"/>
        <v>#VALUE!</v>
      </c>
    </row>
    <row r="46" spans="2:10" x14ac:dyDescent="0.35">
      <c r="B46" s="20"/>
      <c r="C46" s="50" t="s">
        <v>9</v>
      </c>
      <c r="D46" s="51" t="s">
        <v>9</v>
      </c>
      <c r="E46" s="29"/>
      <c r="F46" s="49" t="str">
        <f>VLOOKUP(D46,SE!$A$1:$B$8,2,FALSE)</f>
        <v>-</v>
      </c>
      <c r="G46" s="56" t="str">
        <f t="shared" si="9"/>
        <v/>
      </c>
      <c r="H46" s="56" t="str">
        <f t="shared" si="6"/>
        <v/>
      </c>
      <c r="I46" s="71" t="str">
        <f t="shared" si="7"/>
        <v/>
      </c>
      <c r="J46" s="33" t="e">
        <f t="shared" si="8"/>
        <v>#VALUE!</v>
      </c>
    </row>
    <row r="47" spans="2:10" x14ac:dyDescent="0.35">
      <c r="B47" s="20"/>
      <c r="C47" s="50" t="s">
        <v>9</v>
      </c>
      <c r="D47" s="51" t="s">
        <v>9</v>
      </c>
      <c r="E47" s="29"/>
      <c r="F47" s="49" t="str">
        <f>VLOOKUP(D47,SE!$A$1:$B$8,2,FALSE)</f>
        <v>-</v>
      </c>
      <c r="G47" s="56" t="str">
        <f t="shared" si="9"/>
        <v/>
      </c>
      <c r="H47" s="56" t="str">
        <f t="shared" si="6"/>
        <v/>
      </c>
      <c r="I47" s="71" t="str">
        <f t="shared" si="7"/>
        <v/>
      </c>
      <c r="J47" s="33" t="e">
        <f t="shared" si="8"/>
        <v>#VALUE!</v>
      </c>
    </row>
    <row r="48" spans="2:10" x14ac:dyDescent="0.35">
      <c r="B48" s="20"/>
      <c r="C48" s="50" t="s">
        <v>9</v>
      </c>
      <c r="D48" s="51" t="s">
        <v>9</v>
      </c>
      <c r="E48" s="29"/>
      <c r="F48" s="49" t="str">
        <f>VLOOKUP(D48,SE!$A$1:$B$8,2,FALSE)</f>
        <v>-</v>
      </c>
      <c r="G48" s="56" t="str">
        <f t="shared" si="9"/>
        <v/>
      </c>
      <c r="H48" s="56" t="str">
        <f t="shared" si="6"/>
        <v/>
      </c>
      <c r="I48" s="71" t="str">
        <f t="shared" si="7"/>
        <v/>
      </c>
      <c r="J48" s="33" t="e">
        <f t="shared" si="8"/>
        <v>#VALUE!</v>
      </c>
    </row>
    <row r="49" spans="2:10" x14ac:dyDescent="0.35">
      <c r="B49" s="20"/>
      <c r="C49" s="50" t="s">
        <v>9</v>
      </c>
      <c r="D49" s="51" t="s">
        <v>9</v>
      </c>
      <c r="E49" s="29"/>
      <c r="F49" s="49" t="str">
        <f>VLOOKUP(D49,SE!$A$1:$B$8,2,FALSE)</f>
        <v>-</v>
      </c>
      <c r="G49" s="56" t="str">
        <f t="shared" si="9"/>
        <v/>
      </c>
      <c r="H49" s="56" t="str">
        <f t="shared" si="6"/>
        <v/>
      </c>
      <c r="I49" s="71" t="str">
        <f t="shared" si="7"/>
        <v/>
      </c>
      <c r="J49" s="33" t="e">
        <f t="shared" si="8"/>
        <v>#VALUE!</v>
      </c>
    </row>
    <row r="50" spans="2:10" x14ac:dyDescent="0.35">
      <c r="B50" s="20"/>
      <c r="C50" s="50" t="s">
        <v>9</v>
      </c>
      <c r="D50" s="51" t="s">
        <v>9</v>
      </c>
      <c r="E50" s="29"/>
      <c r="F50" s="49" t="str">
        <f>VLOOKUP(D50,SE!$A$1:$B$8,2,FALSE)</f>
        <v>-</v>
      </c>
      <c r="G50" s="56" t="str">
        <f t="shared" si="9"/>
        <v/>
      </c>
      <c r="H50" s="56" t="str">
        <f t="shared" si="6"/>
        <v/>
      </c>
      <c r="I50" s="71" t="str">
        <f t="shared" si="7"/>
        <v/>
      </c>
      <c r="J50" s="33" t="e">
        <f t="shared" si="8"/>
        <v>#VALUE!</v>
      </c>
    </row>
    <row r="51" spans="2:10" x14ac:dyDescent="0.35">
      <c r="B51" s="20"/>
      <c r="C51" s="50" t="s">
        <v>9</v>
      </c>
      <c r="D51" s="51" t="s">
        <v>9</v>
      </c>
      <c r="E51" s="29"/>
      <c r="F51" s="49" t="str">
        <f>VLOOKUP(D51,SE!$A$1:$B$8,2,FALSE)</f>
        <v>-</v>
      </c>
      <c r="G51" s="56" t="str">
        <f t="shared" si="9"/>
        <v/>
      </c>
      <c r="H51" s="56" t="str">
        <f t="shared" si="6"/>
        <v/>
      </c>
      <c r="I51" s="71" t="str">
        <f t="shared" si="7"/>
        <v/>
      </c>
      <c r="J51" s="33" t="e">
        <f t="shared" si="8"/>
        <v>#VALUE!</v>
      </c>
    </row>
    <row r="52" spans="2:10" ht="15" thickBot="1" x14ac:dyDescent="0.4">
      <c r="B52" s="20"/>
      <c r="C52" s="42" t="s">
        <v>9</v>
      </c>
      <c r="D52" s="43" t="s">
        <v>9</v>
      </c>
      <c r="E52" s="30"/>
      <c r="F52" s="47" t="str">
        <f>VLOOKUP(D52,SE!$A$1:$B$8,2,FALSE)</f>
        <v>-</v>
      </c>
      <c r="G52" s="55" t="str">
        <f t="shared" si="9"/>
        <v/>
      </c>
      <c r="H52" s="56" t="str">
        <f t="shared" si="6"/>
        <v/>
      </c>
      <c r="I52" s="72" t="str">
        <f t="shared" si="7"/>
        <v/>
      </c>
      <c r="J52" s="33" t="e">
        <f t="shared" si="8"/>
        <v>#VALUE!</v>
      </c>
    </row>
    <row r="53" spans="2:10" ht="15.5" thickTop="1" thickBot="1" x14ac:dyDescent="0.4">
      <c r="B53" s="13"/>
      <c r="C53" s="44" t="s">
        <v>12</v>
      </c>
      <c r="D53" s="44" t="s">
        <v>14</v>
      </c>
      <c r="E53" s="24"/>
      <c r="F53" s="48"/>
      <c r="G53" s="57">
        <f>SUM(G33:G52)*0.4</f>
        <v>0</v>
      </c>
      <c r="H53" s="57">
        <f t="shared" ref="H53" si="10">G53*0.8</f>
        <v>0</v>
      </c>
      <c r="I53" s="73">
        <v>80</v>
      </c>
      <c r="J53" s="34">
        <f t="shared" si="8"/>
        <v>0</v>
      </c>
    </row>
    <row r="54" spans="2:10" ht="15" thickBot="1" x14ac:dyDescent="0.4">
      <c r="E54" s="8"/>
      <c r="F54" s="67" t="s">
        <v>7</v>
      </c>
      <c r="G54" s="58">
        <f t="shared" ref="G54" si="11">SUM(G33:G53)</f>
        <v>0</v>
      </c>
      <c r="H54" s="59">
        <f>SUM(H33:H53)</f>
        <v>0</v>
      </c>
      <c r="I54" s="65"/>
      <c r="J54" s="35">
        <f t="shared" si="8"/>
        <v>0</v>
      </c>
    </row>
    <row r="55" spans="2:10" x14ac:dyDescent="0.35">
      <c r="E55" s="8"/>
      <c r="F55" s="10"/>
      <c r="G55" s="11"/>
      <c r="H55" s="10"/>
      <c r="I55" s="10"/>
    </row>
    <row r="56" spans="2:10" x14ac:dyDescent="0.35">
      <c r="E56" s="6"/>
    </row>
    <row r="57" spans="2:10" x14ac:dyDescent="0.35">
      <c r="E57" s="6"/>
    </row>
    <row r="58" spans="2:10" x14ac:dyDescent="0.35">
      <c r="B58" s="17" t="s">
        <v>31</v>
      </c>
      <c r="C58" s="10"/>
      <c r="D58" s="10"/>
      <c r="E58" s="10"/>
    </row>
    <row r="59" spans="2:10" ht="43.5" x14ac:dyDescent="0.35">
      <c r="B59" s="68" t="s">
        <v>22</v>
      </c>
      <c r="C59" s="68" t="s">
        <v>32</v>
      </c>
      <c r="D59" s="68" t="s">
        <v>8</v>
      </c>
      <c r="E59" s="68" t="s">
        <v>23</v>
      </c>
      <c r="F59" s="36" t="s">
        <v>34</v>
      </c>
    </row>
    <row r="60" spans="2:10" x14ac:dyDescent="0.35">
      <c r="B60" s="69">
        <f>SUM(G33:G52)+SUM(G8:G27)</f>
        <v>0</v>
      </c>
      <c r="C60" s="69">
        <f>G53+G28</f>
        <v>0</v>
      </c>
      <c r="D60" s="69">
        <f>G54+G29</f>
        <v>0</v>
      </c>
      <c r="E60" s="69">
        <f>H29+H54</f>
        <v>0</v>
      </c>
      <c r="F60" s="31">
        <f>J29+J54</f>
        <v>0</v>
      </c>
    </row>
  </sheetData>
  <protectedRanges>
    <protectedRange sqref="E8:E27 E33:E52" name="Število ur"/>
    <protectedRange sqref="B8:B27 B33:B52" name="upravičenec"/>
  </protectedRanges>
  <mergeCells count="1">
    <mergeCell ref="B6:C6"/>
  </mergeCells>
  <dataValidations count="4">
    <dataValidation type="list" allowBlank="1" showInputMessage="1" showErrorMessage="1" sqref="D28 D53" xr:uid="{89841037-D843-4641-8A19-ED3428094DF2}">
      <formula1>"Preostale projektne aktivnosti"</formula1>
    </dataValidation>
    <dataValidation type="list" allowBlank="1" showInputMessage="1" showErrorMessage="1" sqref="C8:C27 C33:C52" xr:uid="{6FAA5EA0-98F0-410F-878D-5B3F531A1E9B}">
      <formula1>"IZBERI, NSO - NEPOSREDNI STROŠKI OSEBJA"</formula1>
    </dataValidation>
    <dataValidation type="list" allowBlank="1" showInputMessage="1" showErrorMessage="1" sqref="D8:D27 D33:D52" xr:uid="{EE79CC5C-E903-44EF-AA3C-F24164C6FB48}">
      <formula1>"IZBERI, Vodenje in koordinacija, Strokovna in tehnična pomoč, Izvajanje neindustrijske dejavnosti, Prostovoljsko delo - organizacisko, Prostovoljsko delo - vsebinsko, Prostovoljsko delo - drugo"</formula1>
    </dataValidation>
    <dataValidation type="list" allowBlank="1" showInputMessage="1" showErrorMessage="1" sqref="C28 C53" xr:uid="{7B96BD7A-3DB4-4CB4-A7C3-FC61F958D9A4}">
      <mc:AlternateContent xmlns:x12ac="http://schemas.microsoft.com/office/spreadsheetml/2011/1/ac" xmlns:mc="http://schemas.openxmlformats.org/markup-compatibility/2006">
        <mc:Choice Requires="x12ac">
          <x12ac:list>"PRS - PREOSTALI STROŠKI, KI NISO STROŠKI OSEBJA (40 %)"</x12ac:list>
        </mc:Choice>
        <mc:Fallback>
          <formula1>"PRS - PREOSTALI STROŠKI, KI NISO STROŠKI OSEBJA (40 %)"</formula1>
        </mc:Fallback>
      </mc:AlternateContent>
    </dataValidation>
  </dataValidations>
  <pageMargins left="0.7" right="0.7" top="0.75" bottom="0.75" header="0.3" footer="0.3"/>
  <pageSetup paperSize="9" scale="46" orientation="landscape" r:id="rId1"/>
  <headerFooter>
    <oddHeader>&amp;L&amp;G</oddHeader>
  </headerFooter>
  <rowBreaks count="1" manualBreakCount="1">
    <brk id="30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321C6-F623-4112-9A50-5F4A8A802453}">
  <sheetPr codeName="List6">
    <pageSetUpPr fitToPage="1"/>
  </sheetPr>
  <dimension ref="A1:B8"/>
  <sheetViews>
    <sheetView workbookViewId="0">
      <selection activeCell="B8" sqref="B8"/>
    </sheetView>
  </sheetViews>
  <sheetFormatPr defaultRowHeight="14.5" x14ac:dyDescent="0.35"/>
  <cols>
    <col min="1" max="1" width="40.81640625" customWidth="1"/>
    <col min="2" max="2" width="14.26953125" customWidth="1"/>
  </cols>
  <sheetData>
    <row r="1" spans="1:2" x14ac:dyDescent="0.35">
      <c r="A1" s="2" t="s">
        <v>9</v>
      </c>
      <c r="B1" s="5" t="s">
        <v>16</v>
      </c>
    </row>
    <row r="2" spans="1:2" x14ac:dyDescent="0.35">
      <c r="A2" s="2" t="s">
        <v>5</v>
      </c>
      <c r="B2" s="3">
        <v>23.33</v>
      </c>
    </row>
    <row r="3" spans="1:2" x14ac:dyDescent="0.35">
      <c r="A3" s="2" t="s">
        <v>6</v>
      </c>
      <c r="B3" s="4">
        <v>17.89</v>
      </c>
    </row>
    <row r="4" spans="1:2" x14ac:dyDescent="0.35">
      <c r="A4" s="2" t="s">
        <v>4</v>
      </c>
      <c r="B4" s="4">
        <v>13.24</v>
      </c>
    </row>
    <row r="5" spans="1:2" x14ac:dyDescent="0.35">
      <c r="A5" s="2" t="s">
        <v>4</v>
      </c>
      <c r="B5" s="4">
        <v>13.24</v>
      </c>
    </row>
    <row r="6" spans="1:2" x14ac:dyDescent="0.35">
      <c r="A6" s="2" t="s">
        <v>10</v>
      </c>
      <c r="B6" s="4">
        <v>10</v>
      </c>
    </row>
    <row r="7" spans="1:2" x14ac:dyDescent="0.35">
      <c r="A7" s="2" t="s">
        <v>11</v>
      </c>
      <c r="B7" s="4">
        <v>13</v>
      </c>
    </row>
    <row r="8" spans="1:2" x14ac:dyDescent="0.35">
      <c r="A8" s="2" t="s">
        <v>15</v>
      </c>
      <c r="B8" s="4">
        <v>6</v>
      </c>
    </row>
  </sheetData>
  <sheetProtection algorithmName="SHA-512" hashValue="3iDvj8DRvXwXS4rFkQNThTz1lGDOLO2HfERPXZ3F9FfRXAOpjEcnRoPbAgBcD1xsWtrLeT5Zjc/sBa6SM02Kow==" saltValue="4Cs3ZRpqdL6BdIt+mBl/sw==" spinCount="100000" sheet="1" objects="1" scenarios="1"/>
  <dataValidations count="2">
    <dataValidation type="list" allowBlank="1" showInputMessage="1" showErrorMessage="1" sqref="A2:A8" xr:uid="{AD16A998-E966-44A5-9587-67A2D90EF6A7}">
      <formula1>"IZBERI, Vodenje in koordinacija, Strokovna in tehnična pomoč, Izvajanje neindustrijske dejavnosti, Prostovoljsko delo - organizacisko, Prostovoljsko delo - vsebinsko, Prostovoljsko delo - drugo"</formula1>
    </dataValidation>
    <dataValidation type="list" allowBlank="1" showInputMessage="1" showErrorMessage="1" sqref="B2:B8" xr:uid="{5D0E2337-AC2E-4E6E-A3FC-CE2637BA58F4}">
      <mc:AlternateContent xmlns:x12ac="http://schemas.microsoft.com/office/spreadsheetml/2011/1/ac" xmlns:mc="http://schemas.openxmlformats.org/markup-compatibility/2006">
        <mc:Choice Requires="x12ac">
          <x12ac:list>"23,33"," 17,89"," 13,24"," 13,00"," 10,00"," 6,00"</x12ac:list>
        </mc:Choice>
        <mc:Fallback>
          <formula1>"23,33, 17,89, 13,24, 13,00, 10,00, 6,00"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274C74663FE54D87F1E8564EDE8126" ma:contentTypeVersion="18" ma:contentTypeDescription="Ustvari nov dokument." ma:contentTypeScope="" ma:versionID="a02ed97e3c7408b253e4efa2284715d3">
  <xsd:schema xmlns:xsd="http://www.w3.org/2001/XMLSchema" xmlns:xs="http://www.w3.org/2001/XMLSchema" xmlns:p="http://schemas.microsoft.com/office/2006/metadata/properties" xmlns:ns2="483508ab-49fe-4a40-ba29-f8dca4adf945" xmlns:ns3="5abfe22c-dc8c-44fc-b1f8-c6706cb28fd6" targetNamespace="http://schemas.microsoft.com/office/2006/metadata/properties" ma:root="true" ma:fieldsID="cfb79d5acb70bdd0c54fc32c7348d441" ns2:_="" ns3:_="">
    <xsd:import namespace="483508ab-49fe-4a40-ba29-f8dca4adf945"/>
    <xsd:import namespace="5abfe22c-dc8c-44fc-b1f8-c6706cb28f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508ab-49fe-4a40-ba29-f8dca4adf9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Oznake slike" ma:readOnly="false" ma:fieldId="{5cf76f15-5ced-4ddc-b409-7134ff3c332f}" ma:taxonomyMulti="true" ma:sspId="693818bf-85e6-4361-b0bc-0b333e2690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fe22c-dc8c-44fc-b1f8-c6706cb28fd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1b91f82-56c2-4290-b305-22e7c5664127}" ma:internalName="TaxCatchAll" ma:showField="CatchAllData" ma:web="5abfe22c-dc8c-44fc-b1f8-c6706cb28f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E4B367-4C77-4BA6-95D8-6CF25DEC99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3508ab-49fe-4a40-ba29-f8dca4adf945"/>
    <ds:schemaRef ds:uri="5abfe22c-dc8c-44fc-b1f8-c6706cb28f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6ABA34-15FB-4608-AC4C-927E6A1429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6</vt:i4>
      </vt:variant>
    </vt:vector>
  </HeadingPairs>
  <TitlesOfParts>
    <vt:vector size="13" baseType="lpstr">
      <vt:lpstr>Skupni</vt:lpstr>
      <vt:lpstr>Vodilni partner</vt:lpstr>
      <vt:lpstr>Partner 1</vt:lpstr>
      <vt:lpstr>Partner 2</vt:lpstr>
      <vt:lpstr>Partner 3</vt:lpstr>
      <vt:lpstr>Partner 4</vt:lpstr>
      <vt:lpstr>SE</vt:lpstr>
      <vt:lpstr>'Partner 1'!Področje_tiskanja</vt:lpstr>
      <vt:lpstr>'Partner 2'!Področje_tiskanja</vt:lpstr>
      <vt:lpstr>'Partner 3'!Področje_tiskanja</vt:lpstr>
      <vt:lpstr>'Partner 4'!Področje_tiskanja</vt:lpstr>
      <vt:lpstr>Skupni!Področje_tiskanja</vt:lpstr>
      <vt:lpstr>'Vodilni partner'!Področje_tiskanja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Laznik</dc:creator>
  <cp:lastModifiedBy>uporabnik</cp:lastModifiedBy>
  <cp:lastPrinted>2024-11-20T11:36:40Z</cp:lastPrinted>
  <dcterms:created xsi:type="dcterms:W3CDTF">2024-02-16T11:25:45Z</dcterms:created>
  <dcterms:modified xsi:type="dcterms:W3CDTF">2025-04-03T12:41:43Z</dcterms:modified>
</cp:coreProperties>
</file>